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4940" windowHeight="8550"/>
  </bookViews>
  <sheets>
    <sheet name="物品" sheetId="4" r:id="rId1"/>
  </sheets>
  <definedNames>
    <definedName name="_xlnm.Print_Area" localSheetId="0">物品!$A$2:$FQ$137</definedName>
  </definedNames>
  <calcPr calcId="162913" concurrentCalc="1"/>
</workbook>
</file>

<file path=xl/sharedStrings.xml><?xml version="1.0" encoding="utf-8"?>
<sst xmlns="http://schemas.openxmlformats.org/spreadsheetml/2006/main" xmlns:r="http://schemas.openxmlformats.org/officeDocument/2006/relationships" count="59" uniqueCount="59">
  <si>
    <t>05</t>
  </si>
  <si>
    <t>本社(店)郵便番号</t>
    <rPh sb="0" eb="2">
      <t>ホンシャ</t>
    </rPh>
    <rPh sb="3" eb="4">
      <t>テン</t>
    </rPh>
    <rPh sb="5" eb="7">
      <t>ユウビン</t>
    </rPh>
    <rPh sb="7" eb="9">
      <t>バンゴウ</t>
    </rPh>
    <phoneticPr fontId="1"/>
  </si>
  <si>
    <t>─</t>
  </si>
  <si>
    <t>本社(店)電話番号</t>
    <rPh sb="0" eb="2">
      <t>ホンシャ</t>
    </rPh>
    <rPh sb="3" eb="4">
      <t>ミセ</t>
    </rPh>
    <rPh sb="5" eb="7">
      <t>デンワ</t>
    </rPh>
    <rPh sb="7" eb="9">
      <t>バンゴウ</t>
    </rPh>
    <phoneticPr fontId="1"/>
  </si>
  <si>
    <t>適格組</t>
    <rPh sb="0" eb="2">
      <t>テキカク</t>
    </rPh>
    <rPh sb="2" eb="3">
      <t>グミ</t>
    </rPh>
    <phoneticPr fontId="1"/>
  </si>
  <si>
    <t>3：個人</t>
    <rPh sb="2" eb="4">
      <t>コジン</t>
    </rPh>
    <phoneticPr fontId="1"/>
  </si>
  <si>
    <t>1：新規</t>
    <rPh sb="2" eb="4">
      <t>シンキ</t>
    </rPh>
    <phoneticPr fontId="1"/>
  </si>
  <si>
    <t>号</t>
    <rPh sb="0" eb="1">
      <t>ゴウ</t>
    </rPh>
    <phoneticPr fontId="1"/>
  </si>
  <si>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</si>
  <si>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3：役務の提供</t>
    <rPh sb="2" eb="4">
      <t>エキム</t>
    </rPh>
    <rPh sb="5" eb="7">
      <t>テイキョウ</t>
    </rPh>
    <phoneticPr fontId="1"/>
  </si>
  <si>
    <t>07</t>
  </si>
  <si>
    <t>受付番号</t>
    <rPh sb="0" eb="2">
      <t>ウケツケ</t>
    </rPh>
    <rPh sb="2" eb="4">
      <t>バンゴウ</t>
    </rPh>
    <phoneticPr fontId="1"/>
  </si>
  <si>
    <t>第</t>
    <rPh sb="0" eb="1">
      <t>ダイ</t>
    </rPh>
    <phoneticPr fontId="1"/>
  </si>
  <si>
    <t>2：更新</t>
    <rPh sb="2" eb="4">
      <t>コウシン</t>
    </rPh>
    <phoneticPr fontId="1"/>
  </si>
  <si>
    <t>09</t>
  </si>
  <si>
    <t>02</t>
  </si>
  <si>
    <t>合証明</t>
    <rPh sb="0" eb="1">
      <t>ゴウ</t>
    </rPh>
    <rPh sb="1" eb="3">
      <t>ショウメイ</t>
    </rPh>
    <phoneticPr fontId="1"/>
  </si>
  <si>
    <t>年</t>
    <rPh sb="0" eb="1">
      <t>ネン</t>
    </rPh>
    <phoneticPr fontId="1"/>
  </si>
  <si>
    <t>月</t>
    <rPh sb="0" eb="1">
      <t>ガツ</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</si>
  <si>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</si>
  <si>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</si>
  <si>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t>
  </si>
  <si>
    <t>日</t>
    <rPh sb="0" eb="1">
      <t>ニチ</t>
    </rPh>
    <phoneticPr fontId="1"/>
  </si>
  <si>
    <t>受任先郵便番号</t>
    <rPh sb="0" eb="2">
      <t>ジュニン</t>
    </rPh>
    <rPh sb="2" eb="3">
      <t>サキ</t>
    </rPh>
    <rPh sb="3" eb="5">
      <t>ユウビン</t>
    </rPh>
    <rPh sb="5" eb="7">
      <t>バンゴウ</t>
    </rPh>
    <phoneticPr fontId="1"/>
  </si>
  <si>
    <t>役職</t>
    <rPh sb="0" eb="2">
      <t>ヤクショク</t>
    </rPh>
    <phoneticPr fontId="1"/>
  </si>
  <si>
    <t>1：定期</t>
    <rPh sb="2" eb="4">
      <t>テイキ</t>
    </rPh>
    <phoneticPr fontId="1"/>
  </si>
  <si>
    <t>殿</t>
    <rPh sb="0" eb="1">
      <t>ドノ</t>
    </rPh>
    <phoneticPr fontId="1"/>
  </si>
  <si>
    <t>※欄については、記載しないこと。</t>
    <rPh sb="1" eb="2">
      <t>ラン</t>
    </rPh>
    <rPh sb="8" eb="10">
      <t>キサイ</t>
    </rPh>
    <phoneticPr fontId="1"/>
  </si>
  <si>
    <t>03</t>
  </si>
  <si>
    <t>フリガナ</t>
  </si>
  <si>
    <t>印</t>
    <rPh sb="0" eb="1">
      <t>イン</t>
    </rPh>
    <phoneticPr fontId="1"/>
  </si>
  <si>
    <r>
      <rPr>
        <b/>
        <u/>
        <sz val="16"/>
        <color auto="1"/>
        <rFont val="ＭＳ 明朝"/>
      </rPr>
      <t>この用紙は、入札・契約書等の必要情報ですので正確にご記入ください。</t>
    </r>
    <r>
      <rPr>
        <sz val="16"/>
        <color auto="1"/>
        <rFont val="ＭＳ 明朝"/>
      </rPr>
      <t>また、受任先を置かない場合は、１３～１８の記入の必要はございません。</t>
    </r>
    <rPh sb="2" eb="4">
      <t>ヨウシ</t>
    </rPh>
    <rPh sb="6" eb="8">
      <t>ニュウサツ</t>
    </rPh>
    <rPh sb="9" eb="11">
      <t>ケイヤク</t>
    </rPh>
    <rPh sb="11" eb="12">
      <t>ショ</t>
    </rPh>
    <rPh sb="12" eb="13">
      <t>トウ</t>
    </rPh>
    <rPh sb="14" eb="16">
      <t>ヒツヨウ</t>
    </rPh>
    <rPh sb="16" eb="18">
      <t>ジョウホウ</t>
    </rPh>
    <rPh sb="22" eb="24">
      <t>セイカク</t>
    </rPh>
    <rPh sb="26" eb="28">
      <t>キニュウ</t>
    </rPh>
    <rPh sb="36" eb="38">
      <t>ジュニン</t>
    </rPh>
    <rPh sb="38" eb="39">
      <t>サキ</t>
    </rPh>
    <rPh sb="40" eb="41">
      <t>オ</t>
    </rPh>
    <rPh sb="44" eb="46">
      <t>バアイ</t>
    </rPh>
    <rPh sb="54" eb="56">
      <t>キニュウ</t>
    </rPh>
    <rPh sb="57" eb="59">
      <t>ヒツヨウ</t>
    </rPh>
    <phoneticPr fontId="1"/>
  </si>
  <si>
    <t>本社(店)住所</t>
    <rPh sb="0" eb="2">
      <t>ホンシャ</t>
    </rPh>
    <rPh sb="3" eb="4">
      <t>テン</t>
    </rPh>
    <rPh sb="5" eb="7">
      <t>ジュウショ</t>
    </rPh>
    <phoneticPr fontId="1"/>
  </si>
  <si>
    <t>受任者の氏名</t>
    <rPh sb="0" eb="2">
      <t>ジュニン</t>
    </rPh>
    <rPh sb="2" eb="3">
      <t>シャ</t>
    </rPh>
    <rPh sb="4" eb="6">
      <t>シメイ</t>
    </rPh>
    <phoneticPr fontId="1"/>
  </si>
  <si>
    <t>代表者氏名</t>
    <rPh sb="0" eb="3">
      <t>ダイヒョウシャ</t>
    </rPh>
    <rPh sb="3" eb="5">
      <t>シメイ</t>
    </rPh>
    <phoneticPr fontId="1"/>
  </si>
  <si>
    <t>1：組合</t>
    <rPh sb="2" eb="4">
      <t>クミアイ</t>
    </rPh>
    <phoneticPr fontId="1"/>
  </si>
  <si>
    <t>（内線番号</t>
    <rPh sb="1" eb="3">
      <t>ナイセン</t>
    </rPh>
    <rPh sb="3" eb="5">
      <t>バンゴウ</t>
    </rPh>
    <phoneticPr fontId="1"/>
  </si>
  <si>
    <t>）</t>
  </si>
  <si>
    <t>2：随時</t>
    <rPh sb="2" eb="4">
      <t>ズイジ</t>
    </rPh>
    <phoneticPr fontId="1"/>
  </si>
  <si>
    <t>08</t>
  </si>
  <si>
    <t>メールアドレス</t>
  </si>
  <si>
    <t>商号又は名称</t>
    <rPh sb="0" eb="2">
      <t>ショウゴウ</t>
    </rPh>
    <rPh sb="2" eb="3">
      <t>マタ</t>
    </rPh>
    <rPh sb="4" eb="6">
      <t>メイショウ</t>
    </rPh>
    <phoneticPr fontId="1"/>
  </si>
  <si>
    <t>主たる事業の種類</t>
    <rPh sb="0" eb="1">
      <t>シュ</t>
    </rPh>
    <rPh sb="3" eb="5">
      <t>ジギョウ</t>
    </rPh>
    <rPh sb="6" eb="8">
      <t>シュルイ</t>
    </rPh>
    <phoneticPr fontId="1"/>
  </si>
  <si>
    <t>2：物品の販売〔ａ卸売・ｂ小売〕</t>
    <rPh sb="2" eb="4">
      <t>ブッピン</t>
    </rPh>
    <rPh sb="5" eb="7">
      <t>ハンバイ</t>
    </rPh>
    <rPh sb="9" eb="11">
      <t>オロシウ</t>
    </rPh>
    <rPh sb="13" eb="15">
      <t>コウ</t>
    </rPh>
    <phoneticPr fontId="1"/>
  </si>
  <si>
    <t>受任先FAX番号</t>
    <rPh sb="0" eb="2">
      <t>ジュニン</t>
    </rPh>
    <rPh sb="2" eb="3">
      <t>サキ</t>
    </rPh>
    <rPh sb="6" eb="8">
      <t>バンゴウ</t>
    </rPh>
    <phoneticPr fontId="1"/>
  </si>
  <si>
    <t>本社(店)FAX番号</t>
    <rPh sb="0" eb="2">
      <t>ホンシャ</t>
    </rPh>
    <rPh sb="3" eb="4">
      <t>ミセ</t>
    </rPh>
    <rPh sb="8" eb="10">
      <t>バンゴウ</t>
    </rPh>
    <phoneticPr fontId="1"/>
  </si>
  <si>
    <t>受任者の役職</t>
    <rPh sb="0" eb="2">
      <t>ジュニン</t>
    </rPh>
    <rPh sb="2" eb="3">
      <t>シャ</t>
    </rPh>
    <rPh sb="4" eb="6">
      <t>ヤクショク</t>
    </rPh>
    <phoneticPr fontId="1"/>
  </si>
  <si>
    <t>01</t>
  </si>
  <si>
    <t>1：物品の製造</t>
    <rPh sb="2" eb="4">
      <t>ブッピン</t>
    </rPh>
    <rPh sb="5" eb="7">
      <t>セイゾウ</t>
    </rPh>
    <phoneticPr fontId="1"/>
  </si>
  <si>
    <t>一般競争（指名競争）参加資格審査申請書（物品製造等）</t>
    <rPh sb="0" eb="1">
      <t>イチ</t>
    </rPh>
    <rPh sb="1" eb="2">
      <t>ハン</t>
    </rPh>
    <rPh sb="2" eb="4">
      <t>キョウソウ</t>
    </rPh>
    <rPh sb="5" eb="7">
      <t>シメイ</t>
    </rPh>
    <rPh sb="7" eb="9">
      <t>キョウソウ</t>
    </rPh>
    <rPh sb="10" eb="12">
      <t>サンカ</t>
    </rPh>
    <rPh sb="12" eb="14">
      <t>シカク</t>
    </rPh>
    <rPh sb="14" eb="16">
      <t>シンサ</t>
    </rPh>
    <rPh sb="16" eb="19">
      <t>シンセイショ</t>
    </rPh>
    <rPh sb="20" eb="22">
      <t>ブッピン</t>
    </rPh>
    <rPh sb="22" eb="25">
      <t>セイゾウトウ</t>
    </rPh>
    <phoneticPr fontId="1"/>
  </si>
  <si>
    <t>受任先　住所</t>
    <rPh sb="0" eb="2">
      <t>ジュニン</t>
    </rPh>
    <rPh sb="2" eb="3">
      <t>サキ</t>
    </rPh>
    <rPh sb="4" eb="6">
      <t>ジュウショ</t>
    </rPh>
    <phoneticPr fontId="1"/>
  </si>
  <si>
    <t>－</t>
  </si>
  <si>
    <t>2：公益法人</t>
    <rPh sb="2" eb="4">
      <t>コウエキ</t>
    </rPh>
    <rPh sb="4" eb="6">
      <t>ホウジン</t>
    </rPh>
    <phoneticPr fontId="1"/>
  </si>
  <si>
    <t>4：その他</t>
    <rPh sb="4" eb="5">
      <t>タ</t>
    </rPh>
    <phoneticPr fontId="1"/>
  </si>
  <si>
    <t>04</t>
  </si>
  <si>
    <t>06</t>
  </si>
  <si>
    <t>受任先電話番号</t>
    <rPh sb="0" eb="2">
      <t>ジュニン</t>
    </rPh>
    <rPh sb="2" eb="3">
      <t>サキ</t>
    </rPh>
    <rPh sb="3" eb="5">
      <t>デンワ</t>
    </rPh>
    <rPh sb="5" eb="7">
      <t>バンゴウ</t>
    </rPh>
    <phoneticPr fontId="1"/>
  </si>
  <si>
    <r>
      <rPr>
        <sz val="24"/>
        <color auto="1"/>
        <rFont val="ＭＳ 明朝"/>
      </rPr>
      <t>九度山町長</t>
    </r>
    <r>
      <rPr>
        <sz val="26"/>
        <color auto="1"/>
        <rFont val="ＭＳ 明朝"/>
      </rPr>
      <t>　　岡　本　　章</t>
    </r>
    <rPh sb="0" eb="1">
      <t>キュウ</t>
    </rPh>
    <rPh sb="1" eb="2">
      <t>タビ</t>
    </rPh>
    <rPh sb="2" eb="3">
      <t>ヤマ</t>
    </rPh>
    <rPh sb="3" eb="4">
      <t>マチ</t>
    </rPh>
    <rPh sb="4" eb="5">
      <t>チョウ</t>
    </rPh>
    <rPh sb="7" eb="8">
      <t>オカ</t>
    </rPh>
    <rPh sb="9" eb="10">
      <t>ホン</t>
    </rPh>
    <rPh sb="12" eb="13">
      <t>ショウ</t>
    </rPh>
    <phoneticPr fontId="1"/>
  </si>
  <si>
    <t>平成３１・３２年度において、九度山町で行われる物品の製造等に係る競争に参加する資格の審査を申請します。</t>
    <rPh sb="0" eb="2">
      <t>ヘイセイ</t>
    </rPh>
    <rPh sb="7" eb="9">
      <t>ネンド</t>
    </rPh>
    <rPh sb="14" eb="17">
      <t>クドヤマ</t>
    </rPh>
    <rPh sb="17" eb="18">
      <t>チョウ</t>
    </rPh>
    <rPh sb="19" eb="20">
      <t>オコナ</t>
    </rPh>
    <rPh sb="23" eb="25">
      <t>ブッピン</t>
    </rPh>
    <rPh sb="26" eb="29">
      <t>セイゾウトウ</t>
    </rPh>
    <rPh sb="30" eb="31">
      <t>カカ</t>
    </rPh>
    <rPh sb="32" eb="34">
      <t>キョウソウ</t>
    </rPh>
    <rPh sb="35" eb="37">
      <t>サンカ</t>
    </rPh>
    <rPh sb="39" eb="41">
      <t>シカク</t>
    </rPh>
    <rPh sb="42" eb="44">
      <t>シンサ</t>
    </rPh>
    <rPh sb="45" eb="47">
      <t>シンセイ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</si>
</sst>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7">
    <font>
      <sz val="11"/>
      <color auto="1"/>
      <name val="ＭＳ Ｐゴシック"/>
    </font>
    <font>
      <sz val="6"/>
      <color auto="1"/>
      <name val="ＭＳ Ｐゴシック"/>
    </font>
    <font>
      <sz val="14"/>
      <color auto="1"/>
      <name val="ＭＳ 明朝"/>
    </font>
    <font>
      <sz val="14"/>
      <color auto="1"/>
      <name val="ＭＳ Ｐゴシック"/>
    </font>
    <font>
      <sz val="16"/>
      <color auto="1"/>
      <name val="ＭＳ 明朝"/>
    </font>
    <font>
      <b/>
      <sz val="16"/>
      <color auto="1"/>
      <name val="ＭＳ 明朝"/>
    </font>
    <font>
      <sz val="10"/>
      <color auto="1"/>
      <name val="ＭＳ 明朝"/>
    </font>
    <font>
      <sz val="11"/>
      <color auto="1"/>
      <name val="ＭＳ 明朝"/>
    </font>
    <font>
      <sz val="12"/>
      <color auto="1"/>
      <name val="ＭＳ 明朝"/>
    </font>
    <font>
      <sz val="18"/>
      <color auto="1"/>
      <name val="ＭＳ 明朝"/>
    </font>
    <font>
      <sz val="26"/>
      <color auto="1"/>
      <name val="ＭＳ 明朝"/>
    </font>
    <font>
      <i/>
      <sz val="14"/>
      <color auto="1"/>
      <name val="ＭＳ 明朝"/>
    </font>
    <font>
      <sz val="34"/>
      <color auto="1"/>
      <name val="ＭＳ 明朝"/>
    </font>
    <font>
      <sz val="22"/>
      <color auto="1"/>
      <name val="ＭＳ 明朝"/>
    </font>
    <font>
      <sz val="24"/>
      <color auto="1"/>
      <name val="ＭＳ ゴシック"/>
    </font>
    <font>
      <sz val="16"/>
      <color auto="1"/>
      <name val="ＭＳ Ｐゴシック"/>
    </font>
    <font>
      <sz val="24"/>
      <color auto="1"/>
      <name val="ＭＳ 明朝"/>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1">
    <xf numFmtId="0" fontId="0" fillId="0" borderId="0"/>
  </cellStyleXfs>
  <cellXfs count="164">
    <xf numFmtId="0" fontId="0" fillId="0" borderId="0" xfId="0"/>
    <xf numFmtId="0" fontId="2" fillId="0" borderId="0" xfId="0" applyFont="1"/>
    <xf numFmtId="0" fontId="2" fillId="0" borderId="1"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3" xfId="0" quotePrefix="1" applyFont="1" applyBorder="1" applyAlignment="1">
      <alignment horizontal="center" vertical="center"/>
    </xf>
    <xf numFmtId="0" fontId="0" fillId="0" borderId="0" xfId="0"/>
    <xf numFmtId="0" fontId="3" fillId="0" borderId="0"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Border="1" applyAlignment="1"/>
    <xf numFmtId="0" fontId="2" fillId="0" borderId="4"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0" xfId="0" applyFont="1" applyBorder="1" applyAlignment="1">
      <alignment horizontal="center"/>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xf numFmtId="0" fontId="6" fillId="0" borderId="0" xfId="0" applyFont="1" applyBorder="1" applyAlignment="1">
      <alignment horizontal="lef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xf numFmtId="0" fontId="3" fillId="0" borderId="0" xfId="0" applyFont="1" applyBorder="1" applyAlignment="1"/>
    <xf numFmtId="0" fontId="4" fillId="0" borderId="0" xfId="0" applyFont="1" applyBorder="1" applyAlignment="1">
      <alignment horizontal="center" vertical="center"/>
    </xf>
    <xf numFmtId="0" fontId="2" fillId="0" borderId="0" xfId="0" applyFont="1" applyBorder="1" applyAlignment="1">
      <alignment horizontal="center"/>
    </xf>
    <xf numFmtId="0" fontId="6" fillId="0" borderId="0" xfId="0" applyFont="1" applyBorder="1" applyAlignment="1"/>
    <xf numFmtId="0" fontId="4" fillId="0" borderId="0" xfId="0" applyFont="1" applyAlignment="1">
      <alignment horizontal="center" vertical="center"/>
    </xf>
    <xf numFmtId="0" fontId="6" fillId="0" borderId="0" xfId="0" applyFont="1" applyAlignment="1"/>
    <xf numFmtId="0" fontId="2" fillId="0" borderId="7" xfId="0" applyFont="1" applyBorder="1" applyAlignment="1">
      <alignment vertical="center"/>
    </xf>
    <xf numFmtId="0" fontId="2" fillId="0" borderId="7" xfId="0" applyFont="1" applyBorder="1" applyAlignment="1">
      <alignment horizontal="left" vertical="center"/>
    </xf>
    <xf numFmtId="49" fontId="12" fillId="0" borderId="9" xfId="0" applyNumberFormat="1" applyFont="1" applyBorder="1" applyAlignment="1">
      <alignment vertical="center"/>
    </xf>
    <xf numFmtId="49" fontId="12" fillId="0" borderId="10" xfId="0" applyNumberFormat="1" applyFont="1" applyBorder="1" applyAlignment="1">
      <alignment vertical="center"/>
    </xf>
    <xf numFmtId="49" fontId="12" fillId="0" borderId="11" xfId="0" applyNumberFormat="1" applyFont="1" applyBorder="1" applyAlignment="1">
      <alignment vertical="center"/>
    </xf>
    <xf numFmtId="0" fontId="8" fillId="0" borderId="1" xfId="0" applyFont="1" applyBorder="1" applyAlignment="1"/>
    <xf numFmtId="0" fontId="8" fillId="0" borderId="2" xfId="0" applyFont="1" applyBorder="1" applyAlignment="1"/>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xf>
    <xf numFmtId="0" fontId="14" fillId="0" borderId="0" xfId="0" applyFont="1" applyAlignment="1">
      <alignment horizontal="center" vertical="center"/>
    </xf>
    <xf numFmtId="0" fontId="0" fillId="0" borderId="0" xfId="0" applyAlignment="1"/>
    <xf numFmtId="49" fontId="12" fillId="0" borderId="15" xfId="0" applyNumberFormat="1" applyFont="1" applyBorder="1" applyAlignment="1">
      <alignment vertical="center"/>
    </xf>
    <xf numFmtId="49" fontId="12" fillId="0" borderId="16" xfId="0" applyNumberFormat="1" applyFont="1" applyBorder="1" applyAlignment="1">
      <alignment vertical="center"/>
    </xf>
    <xf numFmtId="49" fontId="12" fillId="0" borderId="17" xfId="0" applyNumberFormat="1" applyFont="1" applyBorder="1" applyAlignment="1">
      <alignment vertical="center"/>
    </xf>
    <xf numFmtId="0" fontId="8" fillId="0" borderId="6" xfId="0" applyFont="1" applyBorder="1" applyAlignment="1"/>
    <xf numFmtId="0" fontId="8" fillId="0" borderId="7" xfId="0" applyFont="1" applyBorder="1" applyAlignment="1"/>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3" fillId="0" borderId="0"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 fillId="0" borderId="21" xfId="0" applyFont="1" applyBorder="1" applyAlignment="1">
      <alignment horizontal="center" vertical="center"/>
    </xf>
    <xf numFmtId="0" fontId="8" fillId="0" borderId="0" xfId="0" applyFont="1" applyBorder="1" applyAlignment="1">
      <alignment horizontal="left" vertical="center"/>
    </xf>
    <xf numFmtId="0" fontId="15" fillId="0" borderId="0" xfId="0" applyFont="1" applyAlignment="1"/>
    <xf numFmtId="0" fontId="2" fillId="0" borderId="0"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Border="1"/>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3" fillId="0" borderId="0" xfId="0" applyFont="1" applyAlignment="1"/>
    <xf numFmtId="0" fontId="2" fillId="0" borderId="0" xfId="0" quotePrefix="1" applyFont="1" applyBorder="1" applyAlignment="1">
      <alignment horizontal="center" vertical="top"/>
    </xf>
    <xf numFmtId="0" fontId="2" fillId="0" borderId="0" xfId="0" applyFont="1" applyBorder="1" applyAlignment="1">
      <alignment horizontal="center" vertical="top"/>
    </xf>
    <xf numFmtId="49" fontId="16" fillId="0" borderId="9" xfId="0" applyNumberFormat="1" applyFont="1" applyBorder="1" applyAlignment="1">
      <alignment horizontal="left"/>
    </xf>
    <xf numFmtId="49" fontId="16" fillId="0" borderId="10" xfId="0" applyNumberFormat="1" applyFont="1" applyBorder="1" applyAlignment="1">
      <alignment horizontal="left"/>
    </xf>
    <xf numFmtId="49" fontId="16" fillId="0" borderId="11" xfId="0" applyNumberFormat="1" applyFont="1" applyBorder="1" applyAlignment="1">
      <alignment horizontal="left"/>
    </xf>
    <xf numFmtId="49" fontId="16" fillId="0" borderId="15" xfId="0" applyNumberFormat="1" applyFont="1" applyBorder="1" applyAlignment="1">
      <alignment horizontal="left"/>
    </xf>
    <xf numFmtId="49" fontId="16" fillId="0" borderId="16" xfId="0" applyNumberFormat="1" applyFont="1" applyBorder="1" applyAlignment="1">
      <alignment horizontal="left"/>
    </xf>
    <xf numFmtId="49" fontId="16" fillId="0" borderId="17" xfId="0" applyNumberFormat="1" applyFont="1" applyBorder="1" applyAlignment="1">
      <alignment horizontal="left"/>
    </xf>
    <xf numFmtId="176" fontId="2" fillId="0" borderId="0" xfId="0" applyNumberFormat="1"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0" xfId="0" applyFont="1" applyBorder="1" applyAlignment="1">
      <alignment horizontal="left" vertical="top"/>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4" xfId="0" applyFont="1" applyBorder="1" applyAlignment="1">
      <alignment horizontal="center"/>
    </xf>
    <xf numFmtId="0" fontId="13" fillId="0" borderId="15" xfId="0" applyNumberFormat="1" applyFont="1" applyBorder="1" applyAlignment="1">
      <alignment horizontal="center"/>
    </xf>
    <xf numFmtId="0" fontId="13" fillId="0" borderId="16" xfId="0" applyNumberFormat="1" applyFont="1" applyBorder="1" applyAlignment="1">
      <alignment horizontal="center"/>
    </xf>
    <xf numFmtId="0" fontId="13" fillId="0" borderId="17" xfId="0" applyNumberFormat="1"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xf numFmtId="0" fontId="8" fillId="0" borderId="4" xfId="0" applyFont="1" applyBorder="1" applyAlignment="1">
      <alignment horizontal="left" vertical="center"/>
    </xf>
    <xf numFmtId="0" fontId="2" fillId="0" borderId="8" xfId="0" applyFont="1" applyBorder="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7" fillId="0" borderId="0" xfId="0" applyFont="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13" fillId="0" borderId="18" xfId="0" applyNumberFormat="1" applyFont="1" applyBorder="1" applyAlignment="1">
      <alignment horizontal="center"/>
    </xf>
    <xf numFmtId="0" fontId="13" fillId="0" borderId="19" xfId="0" applyNumberFormat="1" applyFont="1" applyBorder="1" applyAlignment="1">
      <alignment horizontal="center"/>
    </xf>
    <xf numFmtId="0" fontId="13" fillId="0" borderId="20" xfId="0" applyNumberFormat="1" applyFont="1" applyBorder="1" applyAlignment="1">
      <alignment horizontal="center"/>
    </xf>
    <xf numFmtId="0" fontId="2" fillId="0" borderId="26" xfId="0" applyFont="1" applyBorder="1"/>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131</xdr:col>
      <xdr:colOff>28575</xdr:colOff>
      <xdr:row>63</xdr:row>
      <xdr:rowOff>28575</xdr:rowOff>
    </xdr:from>
    <xdr:to xmlns:xdr="http://schemas.openxmlformats.org/drawingml/2006/spreadsheetDrawing">
      <xdr:col>133</xdr:col>
      <xdr:colOff>57150</xdr:colOff>
      <xdr:row>65</xdr:row>
      <xdr:rowOff>57150</xdr:rowOff>
    </xdr:to>
    <xdr:sp macro="" textlink="">
      <xdr:nvSpPr>
        <xdr:cNvPr id="4271" name="Oval 3"/>
        <xdr:cNvSpPr>
          <a:spLocks noChangeAspect="1" noChangeArrowheads="1"/>
        </xdr:cNvSpPr>
      </xdr:nvSpPr>
      <xdr:spPr>
        <a:xfrm>
          <a:off x="12258675" y="5429250"/>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151</xdr:col>
      <xdr:colOff>28575</xdr:colOff>
      <xdr:row>104</xdr:row>
      <xdr:rowOff>28575</xdr:rowOff>
    </xdr:from>
    <xdr:to xmlns:xdr="http://schemas.openxmlformats.org/drawingml/2006/spreadsheetDrawing">
      <xdr:col>153</xdr:col>
      <xdr:colOff>57150</xdr:colOff>
      <xdr:row>106</xdr:row>
      <xdr:rowOff>57150</xdr:rowOff>
    </xdr:to>
    <xdr:sp macro="" textlink="">
      <xdr:nvSpPr>
        <xdr:cNvPr id="4273" name="Oval 3"/>
        <xdr:cNvSpPr>
          <a:spLocks noChangeAspect="1" noChangeArrowheads="1"/>
        </xdr:cNvSpPr>
      </xdr:nvSpPr>
      <xdr:spPr>
        <a:xfrm>
          <a:off x="14163675" y="8943975"/>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8</xdr:col>
      <xdr:colOff>54610</xdr:colOff>
      <xdr:row>2</xdr:row>
      <xdr:rowOff>27305</xdr:rowOff>
    </xdr:from>
    <xdr:to xmlns:xdr="http://schemas.openxmlformats.org/drawingml/2006/spreadsheetDrawing">
      <xdr:col>14</xdr:col>
      <xdr:colOff>40640</xdr:colOff>
      <xdr:row>5</xdr:row>
      <xdr:rowOff>67945</xdr:rowOff>
    </xdr:to>
    <xdr:sp macro="" textlink="">
      <xdr:nvSpPr>
        <xdr:cNvPr id="11" name="円/楕円 10"/>
        <xdr:cNvSpPr/>
      </xdr:nvSpPr>
      <xdr:spPr>
        <a:xfrm>
          <a:off x="740410" y="198755"/>
          <a:ext cx="500380" cy="2978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3:FT166"/>
  <sheetViews>
    <sheetView tabSelected="1" view="pageBreakPreview" zoomScale="70" zoomScaleSheetLayoutView="70" workbookViewId="0">
      <selection activeCell="EQ12" sqref="EQ12"/>
    </sheetView>
  </sheetViews>
  <sheetFormatPr defaultColWidth="1.125" defaultRowHeight="6.75" customHeight="1"/>
  <cols>
    <col min="1" max="26" width="1.125" style="1"/>
    <col min="27" max="171" width="1.25" style="1" customWidth="1"/>
    <col min="172" max="16384" width="1.125" style="1"/>
  </cols>
  <sheetData>
    <row r="3" spans="2:172" ht="6.75" customHeight="1">
      <c r="B3" s="2" t="s">
        <v>47</v>
      </c>
      <c r="C3" s="16"/>
      <c r="D3" s="16"/>
      <c r="E3" s="22"/>
      <c r="F3" s="10" t="s">
        <v>25</v>
      </c>
      <c r="G3" s="19"/>
      <c r="H3" s="19"/>
      <c r="I3" s="19"/>
      <c r="J3" s="19"/>
      <c r="K3" s="19"/>
      <c r="L3" s="19"/>
      <c r="M3" s="19"/>
      <c r="N3" s="25"/>
      <c r="O3" s="40"/>
      <c r="P3" s="17"/>
      <c r="Q3" s="11"/>
      <c r="R3" s="11"/>
      <c r="S3" s="11"/>
      <c r="T3" s="11"/>
      <c r="U3" s="2" t="s">
        <v>15</v>
      </c>
      <c r="V3" s="16"/>
      <c r="W3" s="16"/>
      <c r="X3" s="22"/>
      <c r="Y3" s="10" t="s">
        <v>6</v>
      </c>
      <c r="Z3" s="19"/>
      <c r="AA3" s="19"/>
      <c r="AB3" s="19"/>
      <c r="AC3" s="19"/>
      <c r="AD3" s="19"/>
      <c r="AE3" s="19"/>
      <c r="AF3" s="19"/>
      <c r="AG3" s="25"/>
      <c r="AH3" s="11"/>
      <c r="AI3" s="11"/>
      <c r="AJ3" s="11"/>
      <c r="AK3" s="11"/>
      <c r="AL3" s="89"/>
      <c r="AM3" s="89"/>
      <c r="AN3" s="2" t="s">
        <v>28</v>
      </c>
      <c r="AO3" s="19"/>
      <c r="AP3" s="19"/>
      <c r="AQ3" s="25"/>
      <c r="AR3" s="10" t="s">
        <v>35</v>
      </c>
      <c r="AS3" s="19"/>
      <c r="AT3" s="19"/>
      <c r="AU3" s="19"/>
      <c r="AV3" s="19"/>
      <c r="AW3" s="19"/>
      <c r="AX3" s="19"/>
      <c r="AY3" s="19"/>
      <c r="AZ3" s="25"/>
      <c r="BA3" s="10" t="s">
        <v>52</v>
      </c>
      <c r="BB3" s="19"/>
      <c r="BC3" s="19"/>
      <c r="BD3" s="19"/>
      <c r="BE3" s="19"/>
      <c r="BF3" s="19"/>
      <c r="BG3" s="19"/>
      <c r="BH3" s="19"/>
      <c r="BI3" s="19"/>
      <c r="BJ3" s="98"/>
      <c r="BK3" s="98"/>
      <c r="BL3" s="98"/>
      <c r="BM3" s="98"/>
      <c r="BN3" s="10" t="s">
        <v>5</v>
      </c>
      <c r="BO3" s="19"/>
      <c r="BP3" s="19"/>
      <c r="BQ3" s="19"/>
      <c r="BR3" s="19"/>
      <c r="BS3" s="19"/>
      <c r="BT3" s="19"/>
      <c r="BU3" s="19"/>
      <c r="BV3" s="25"/>
      <c r="BW3" s="10" t="s">
        <v>53</v>
      </c>
      <c r="BX3" s="19"/>
      <c r="BY3" s="19"/>
      <c r="BZ3" s="19"/>
      <c r="CA3" s="19"/>
      <c r="CB3" s="19"/>
      <c r="CC3" s="19"/>
      <c r="CD3" s="19"/>
      <c r="CE3" s="19"/>
      <c r="CF3" s="19"/>
      <c r="CG3" s="25"/>
      <c r="CH3" s="42"/>
      <c r="CI3" s="42"/>
      <c r="CJ3" s="42"/>
      <c r="CK3" s="42"/>
      <c r="CL3" s="42"/>
      <c r="CM3" s="42"/>
      <c r="CN3" s="10" t="s">
        <v>21</v>
      </c>
      <c r="CO3" s="19"/>
      <c r="CP3" s="19"/>
      <c r="CQ3" s="19"/>
      <c r="CR3" s="16" t="s">
        <v>54</v>
      </c>
      <c r="CS3" s="19"/>
      <c r="CT3" s="19"/>
      <c r="CU3" s="19"/>
      <c r="CV3" s="10" t="s">
        <v>11</v>
      </c>
      <c r="CW3" s="114"/>
      <c r="CX3" s="114"/>
      <c r="CY3" s="114"/>
      <c r="CZ3" s="114"/>
      <c r="DA3" s="114"/>
      <c r="DB3" s="114"/>
      <c r="DC3" s="114"/>
      <c r="DD3" s="114"/>
      <c r="DE3" s="127"/>
      <c r="DF3" s="131"/>
      <c r="DG3" s="134"/>
      <c r="DH3" s="134"/>
      <c r="DI3" s="138"/>
      <c r="DJ3" s="141" t="s">
        <v>51</v>
      </c>
      <c r="DK3" s="19"/>
      <c r="DL3" s="19"/>
      <c r="DM3" s="145"/>
      <c r="DN3" s="131"/>
      <c r="DO3" s="134"/>
      <c r="DP3" s="134"/>
      <c r="DQ3" s="138"/>
      <c r="DR3" s="131"/>
      <c r="DS3" s="134"/>
      <c r="DT3" s="134"/>
      <c r="DU3" s="138"/>
      <c r="DV3" s="131"/>
      <c r="DW3" s="134"/>
      <c r="DX3" s="134"/>
      <c r="DY3" s="84"/>
      <c r="DZ3" s="42"/>
      <c r="EA3" s="42"/>
      <c r="EB3" s="42"/>
      <c r="EC3" s="42"/>
      <c r="ED3" s="42"/>
      <c r="EE3" s="42"/>
      <c r="EF3" s="2" t="s">
        <v>0</v>
      </c>
      <c r="EG3" s="16"/>
      <c r="EH3" s="16"/>
      <c r="EI3" s="16"/>
      <c r="EJ3" s="154" t="s">
        <v>4</v>
      </c>
      <c r="EK3" s="154"/>
      <c r="EL3" s="154"/>
      <c r="EM3" s="154"/>
      <c r="EN3" s="154"/>
      <c r="EO3" s="154"/>
      <c r="EP3" s="156"/>
      <c r="EQ3" s="10"/>
      <c r="ER3" s="19"/>
      <c r="ES3" s="19"/>
      <c r="ET3" s="19"/>
      <c r="EU3" s="19"/>
      <c r="EV3" s="19"/>
      <c r="EW3" s="19"/>
      <c r="EX3" s="19"/>
      <c r="EY3" s="19"/>
      <c r="EZ3" s="19"/>
      <c r="FA3" s="19" t="s">
        <v>17</v>
      </c>
      <c r="FB3" s="19"/>
      <c r="FC3" s="19"/>
      <c r="FD3" s="19"/>
      <c r="FE3" s="19"/>
      <c r="FF3" s="19"/>
      <c r="FG3" s="19" t="s">
        <v>18</v>
      </c>
      <c r="FH3" s="19"/>
      <c r="FI3" s="19"/>
      <c r="FJ3" s="19"/>
      <c r="FK3" s="19"/>
      <c r="FL3" s="19"/>
      <c r="FM3" s="19" t="s">
        <v>22</v>
      </c>
      <c r="FN3" s="19"/>
      <c r="FO3" s="25"/>
      <c r="FP3" s="108"/>
    </row>
    <row r="4" spans="2:172" ht="6.75" customHeight="1">
      <c r="B4" s="3"/>
      <c r="C4" s="17"/>
      <c r="D4" s="17"/>
      <c r="E4" s="23"/>
      <c r="F4" s="7"/>
      <c r="G4" s="11"/>
      <c r="H4" s="11"/>
      <c r="I4" s="11"/>
      <c r="J4" s="11"/>
      <c r="K4" s="11"/>
      <c r="L4" s="11"/>
      <c r="M4" s="11"/>
      <c r="N4" s="26"/>
      <c r="O4" s="40"/>
      <c r="P4" s="17"/>
      <c r="Q4" s="11"/>
      <c r="R4" s="11"/>
      <c r="S4" s="11"/>
      <c r="T4" s="11"/>
      <c r="U4" s="3"/>
      <c r="V4" s="17"/>
      <c r="W4" s="17"/>
      <c r="X4" s="23"/>
      <c r="Y4" s="7"/>
      <c r="Z4" s="11"/>
      <c r="AA4" s="11"/>
      <c r="AB4" s="11"/>
      <c r="AC4" s="11"/>
      <c r="AD4" s="11"/>
      <c r="AE4" s="11"/>
      <c r="AF4" s="11"/>
      <c r="AG4" s="26"/>
      <c r="AH4" s="11"/>
      <c r="AI4" s="11"/>
      <c r="AJ4" s="11"/>
      <c r="AK4" s="11"/>
      <c r="AL4" s="89"/>
      <c r="AM4" s="89"/>
      <c r="AN4" s="7"/>
      <c r="AO4" s="11"/>
      <c r="AP4" s="11"/>
      <c r="AQ4" s="26"/>
      <c r="AR4" s="7"/>
      <c r="AS4" s="11"/>
      <c r="AT4" s="11"/>
      <c r="AU4" s="11"/>
      <c r="AV4" s="11"/>
      <c r="AW4" s="11"/>
      <c r="AX4" s="11"/>
      <c r="AY4" s="11"/>
      <c r="AZ4" s="26"/>
      <c r="BA4" s="7"/>
      <c r="BB4" s="11"/>
      <c r="BC4" s="11"/>
      <c r="BD4" s="11"/>
      <c r="BE4" s="11"/>
      <c r="BF4" s="11"/>
      <c r="BG4" s="11"/>
      <c r="BH4" s="11"/>
      <c r="BI4" s="11"/>
      <c r="BJ4" s="12"/>
      <c r="BK4" s="12"/>
      <c r="BL4" s="12"/>
      <c r="BM4" s="12"/>
      <c r="BN4" s="7"/>
      <c r="BO4" s="11"/>
      <c r="BP4" s="11"/>
      <c r="BQ4" s="11"/>
      <c r="BR4" s="11"/>
      <c r="BS4" s="11"/>
      <c r="BT4" s="11"/>
      <c r="BU4" s="11"/>
      <c r="BV4" s="26"/>
      <c r="BW4" s="7"/>
      <c r="BX4" s="11"/>
      <c r="BY4" s="11"/>
      <c r="BZ4" s="11"/>
      <c r="CA4" s="11"/>
      <c r="CB4" s="11"/>
      <c r="CC4" s="11"/>
      <c r="CD4" s="11"/>
      <c r="CE4" s="11"/>
      <c r="CF4" s="11"/>
      <c r="CG4" s="26"/>
      <c r="CH4" s="42"/>
      <c r="CI4" s="42"/>
      <c r="CJ4" s="42"/>
      <c r="CK4" s="42"/>
      <c r="CL4" s="42"/>
      <c r="CM4" s="42"/>
      <c r="CN4" s="3"/>
      <c r="CO4" s="11"/>
      <c r="CP4" s="11"/>
      <c r="CQ4" s="11"/>
      <c r="CR4" s="17"/>
      <c r="CS4" s="11"/>
      <c r="CT4" s="11"/>
      <c r="CU4" s="11"/>
      <c r="CV4" s="112"/>
      <c r="CW4" s="115"/>
      <c r="CX4" s="115"/>
      <c r="CY4" s="115"/>
      <c r="CZ4" s="115"/>
      <c r="DA4" s="115"/>
      <c r="DB4" s="115"/>
      <c r="DC4" s="115"/>
      <c r="DD4" s="115"/>
      <c r="DE4" s="128"/>
      <c r="DF4" s="132"/>
      <c r="DG4" s="42"/>
      <c r="DH4" s="42"/>
      <c r="DI4" s="139"/>
      <c r="DJ4" s="142"/>
      <c r="DK4" s="11"/>
      <c r="DL4" s="11"/>
      <c r="DM4" s="146"/>
      <c r="DN4" s="132"/>
      <c r="DO4" s="42"/>
      <c r="DP4" s="42"/>
      <c r="DQ4" s="139"/>
      <c r="DR4" s="132"/>
      <c r="DS4" s="42"/>
      <c r="DT4" s="42"/>
      <c r="DU4" s="139"/>
      <c r="DV4" s="132"/>
      <c r="DW4" s="42"/>
      <c r="DX4" s="42"/>
      <c r="DY4" s="85"/>
      <c r="DZ4" s="42"/>
      <c r="EA4" s="42"/>
      <c r="EB4" s="42"/>
      <c r="EC4" s="42"/>
      <c r="ED4" s="42"/>
      <c r="EE4" s="42"/>
      <c r="EF4" s="3"/>
      <c r="EG4" s="17"/>
      <c r="EH4" s="17"/>
      <c r="EI4" s="17"/>
      <c r="EJ4" s="35"/>
      <c r="EK4" s="35"/>
      <c r="EL4" s="35"/>
      <c r="EM4" s="35"/>
      <c r="EN4" s="35"/>
      <c r="EO4" s="35"/>
      <c r="EP4" s="47"/>
      <c r="EQ4" s="7"/>
      <c r="ER4" s="11"/>
      <c r="ES4" s="11"/>
      <c r="ET4" s="11"/>
      <c r="EU4" s="11"/>
      <c r="EV4" s="11"/>
      <c r="EW4" s="11"/>
      <c r="EX4" s="11"/>
      <c r="EY4" s="11"/>
      <c r="EZ4" s="11"/>
      <c r="FA4" s="11"/>
      <c r="FB4" s="11"/>
      <c r="FC4" s="11"/>
      <c r="FD4" s="11"/>
      <c r="FE4" s="11"/>
      <c r="FF4" s="11"/>
      <c r="FG4" s="11"/>
      <c r="FH4" s="11"/>
      <c r="FI4" s="11"/>
      <c r="FJ4" s="11"/>
      <c r="FK4" s="11"/>
      <c r="FL4" s="11"/>
      <c r="FM4" s="11"/>
      <c r="FN4" s="11"/>
      <c r="FO4" s="26"/>
      <c r="FP4" s="108"/>
    </row>
    <row r="5" spans="2:172" ht="6.75" customHeight="1">
      <c r="B5" s="3"/>
      <c r="C5" s="17"/>
      <c r="D5" s="17"/>
      <c r="E5" s="23"/>
      <c r="F5" s="7"/>
      <c r="G5" s="11"/>
      <c r="H5" s="11"/>
      <c r="I5" s="11"/>
      <c r="J5" s="11"/>
      <c r="K5" s="11"/>
      <c r="L5" s="11"/>
      <c r="M5" s="11"/>
      <c r="N5" s="26"/>
      <c r="O5" s="40"/>
      <c r="P5" s="11"/>
      <c r="Q5" s="11"/>
      <c r="R5" s="11"/>
      <c r="S5" s="11"/>
      <c r="T5" s="11"/>
      <c r="U5" s="3"/>
      <c r="V5" s="17"/>
      <c r="W5" s="17"/>
      <c r="X5" s="23"/>
      <c r="Y5" s="7"/>
      <c r="Z5" s="11"/>
      <c r="AA5" s="11"/>
      <c r="AB5" s="11"/>
      <c r="AC5" s="11"/>
      <c r="AD5" s="11"/>
      <c r="AE5" s="11"/>
      <c r="AF5" s="11"/>
      <c r="AG5" s="26"/>
      <c r="AH5" s="11"/>
      <c r="AI5" s="11"/>
      <c r="AJ5" s="11"/>
      <c r="AK5" s="11"/>
      <c r="AL5" s="89"/>
      <c r="AM5" s="89"/>
      <c r="AN5" s="7"/>
      <c r="AO5" s="11"/>
      <c r="AP5" s="11"/>
      <c r="AQ5" s="26"/>
      <c r="AR5" s="7"/>
      <c r="AS5" s="11"/>
      <c r="AT5" s="11"/>
      <c r="AU5" s="11"/>
      <c r="AV5" s="11"/>
      <c r="AW5" s="11"/>
      <c r="AX5" s="11"/>
      <c r="AY5" s="11"/>
      <c r="AZ5" s="26"/>
      <c r="BA5" s="7"/>
      <c r="BB5" s="11"/>
      <c r="BC5" s="11"/>
      <c r="BD5" s="11"/>
      <c r="BE5" s="11"/>
      <c r="BF5" s="11"/>
      <c r="BG5" s="11"/>
      <c r="BH5" s="11"/>
      <c r="BI5" s="11"/>
      <c r="BJ5" s="12"/>
      <c r="BK5" s="12"/>
      <c r="BL5" s="12"/>
      <c r="BM5" s="12"/>
      <c r="BN5" s="7"/>
      <c r="BO5" s="11"/>
      <c r="BP5" s="11"/>
      <c r="BQ5" s="11"/>
      <c r="BR5" s="11"/>
      <c r="BS5" s="11"/>
      <c r="BT5" s="11"/>
      <c r="BU5" s="11"/>
      <c r="BV5" s="26"/>
      <c r="BW5" s="7"/>
      <c r="BX5" s="11"/>
      <c r="BY5" s="11"/>
      <c r="BZ5" s="11"/>
      <c r="CA5" s="11"/>
      <c r="CB5" s="11"/>
      <c r="CC5" s="11"/>
      <c r="CD5" s="11"/>
      <c r="CE5" s="11"/>
      <c r="CF5" s="11"/>
      <c r="CG5" s="26"/>
      <c r="CH5" s="42"/>
      <c r="CI5" s="42"/>
      <c r="CJ5" s="42"/>
      <c r="CK5" s="42"/>
      <c r="CL5" s="42"/>
      <c r="CM5" s="42"/>
      <c r="CN5" s="7"/>
      <c r="CO5" s="11"/>
      <c r="CP5" s="11"/>
      <c r="CQ5" s="11"/>
      <c r="CR5" s="11"/>
      <c r="CS5" s="11"/>
      <c r="CT5" s="11"/>
      <c r="CU5" s="11"/>
      <c r="CV5" s="112"/>
      <c r="CW5" s="115"/>
      <c r="CX5" s="115"/>
      <c r="CY5" s="115"/>
      <c r="CZ5" s="115"/>
      <c r="DA5" s="115"/>
      <c r="DB5" s="115"/>
      <c r="DC5" s="115"/>
      <c r="DD5" s="115"/>
      <c r="DE5" s="128"/>
      <c r="DF5" s="132"/>
      <c r="DG5" s="42"/>
      <c r="DH5" s="42"/>
      <c r="DI5" s="139"/>
      <c r="DJ5" s="142"/>
      <c r="DK5" s="11"/>
      <c r="DL5" s="11"/>
      <c r="DM5" s="146"/>
      <c r="DN5" s="132"/>
      <c r="DO5" s="42"/>
      <c r="DP5" s="42"/>
      <c r="DQ5" s="139"/>
      <c r="DR5" s="132"/>
      <c r="DS5" s="42"/>
      <c r="DT5" s="42"/>
      <c r="DU5" s="139"/>
      <c r="DV5" s="132"/>
      <c r="DW5" s="42"/>
      <c r="DX5" s="42"/>
      <c r="DY5" s="85"/>
      <c r="DZ5" s="42"/>
      <c r="EA5" s="42"/>
      <c r="EB5" s="42"/>
      <c r="EC5" s="42"/>
      <c r="ED5" s="42"/>
      <c r="EE5" s="42"/>
      <c r="EF5" s="3"/>
      <c r="EG5" s="17"/>
      <c r="EH5" s="17"/>
      <c r="EI5" s="17"/>
      <c r="EJ5" s="35"/>
      <c r="EK5" s="35"/>
      <c r="EL5" s="35"/>
      <c r="EM5" s="35"/>
      <c r="EN5" s="35"/>
      <c r="EO5" s="35"/>
      <c r="EP5" s="47"/>
      <c r="EQ5" s="7"/>
      <c r="ER5" s="11"/>
      <c r="ES5" s="11"/>
      <c r="ET5" s="11"/>
      <c r="EU5" s="11"/>
      <c r="EV5" s="11"/>
      <c r="EW5" s="11"/>
      <c r="EX5" s="11"/>
      <c r="EY5" s="11"/>
      <c r="EZ5" s="11"/>
      <c r="FA5" s="11"/>
      <c r="FB5" s="11"/>
      <c r="FC5" s="11"/>
      <c r="FD5" s="11"/>
      <c r="FE5" s="11"/>
      <c r="FF5" s="11"/>
      <c r="FG5" s="11"/>
      <c r="FH5" s="11"/>
      <c r="FI5" s="11"/>
      <c r="FJ5" s="11"/>
      <c r="FK5" s="11"/>
      <c r="FL5" s="11"/>
      <c r="FM5" s="11"/>
      <c r="FN5" s="11"/>
      <c r="FO5" s="26"/>
      <c r="FP5" s="108"/>
    </row>
    <row r="6" spans="2:172" ht="6.75" customHeight="1">
      <c r="B6" s="3"/>
      <c r="C6" s="17"/>
      <c r="D6" s="17"/>
      <c r="E6" s="23"/>
      <c r="F6" s="8"/>
      <c r="G6" s="20"/>
      <c r="H6" s="20"/>
      <c r="I6" s="20"/>
      <c r="J6" s="20"/>
      <c r="K6" s="20"/>
      <c r="L6" s="20"/>
      <c r="M6" s="20"/>
      <c r="N6" s="27"/>
      <c r="O6" s="40"/>
      <c r="P6" s="11"/>
      <c r="Q6" s="11"/>
      <c r="R6" s="11"/>
      <c r="S6" s="11"/>
      <c r="T6" s="11"/>
      <c r="U6" s="3"/>
      <c r="V6" s="17"/>
      <c r="W6" s="17"/>
      <c r="X6" s="23"/>
      <c r="Y6" s="8"/>
      <c r="Z6" s="20"/>
      <c r="AA6" s="20"/>
      <c r="AB6" s="20"/>
      <c r="AC6" s="20"/>
      <c r="AD6" s="20"/>
      <c r="AE6" s="20"/>
      <c r="AF6" s="20"/>
      <c r="AG6" s="27"/>
      <c r="AH6" s="11"/>
      <c r="AI6" s="11"/>
      <c r="AJ6" s="11"/>
      <c r="AK6" s="11"/>
      <c r="AL6" s="89"/>
      <c r="AM6" s="89"/>
      <c r="AN6" s="8"/>
      <c r="AO6" s="20"/>
      <c r="AP6" s="20"/>
      <c r="AQ6" s="27"/>
      <c r="AR6" s="8"/>
      <c r="AS6" s="20"/>
      <c r="AT6" s="20"/>
      <c r="AU6" s="20"/>
      <c r="AV6" s="20"/>
      <c r="AW6" s="20"/>
      <c r="AX6" s="20"/>
      <c r="AY6" s="20"/>
      <c r="AZ6" s="27"/>
      <c r="BA6" s="8"/>
      <c r="BB6" s="20"/>
      <c r="BC6" s="20"/>
      <c r="BD6" s="20"/>
      <c r="BE6" s="20"/>
      <c r="BF6" s="20"/>
      <c r="BG6" s="20"/>
      <c r="BH6" s="20"/>
      <c r="BI6" s="20"/>
      <c r="BJ6" s="99"/>
      <c r="BK6" s="99"/>
      <c r="BL6" s="99"/>
      <c r="BM6" s="99"/>
      <c r="BN6" s="8"/>
      <c r="BO6" s="20"/>
      <c r="BP6" s="20"/>
      <c r="BQ6" s="20"/>
      <c r="BR6" s="20"/>
      <c r="BS6" s="20"/>
      <c r="BT6" s="20"/>
      <c r="BU6" s="20"/>
      <c r="BV6" s="27"/>
      <c r="BW6" s="8"/>
      <c r="BX6" s="20"/>
      <c r="BY6" s="20"/>
      <c r="BZ6" s="20"/>
      <c r="CA6" s="20"/>
      <c r="CB6" s="20"/>
      <c r="CC6" s="20"/>
      <c r="CD6" s="20"/>
      <c r="CE6" s="20"/>
      <c r="CF6" s="20"/>
      <c r="CG6" s="27"/>
      <c r="CH6" s="42"/>
      <c r="CI6" s="42"/>
      <c r="CJ6" s="42"/>
      <c r="CK6" s="42"/>
      <c r="CL6" s="42"/>
      <c r="CM6" s="42"/>
      <c r="CN6" s="8"/>
      <c r="CO6" s="20"/>
      <c r="CP6" s="20"/>
      <c r="CQ6" s="20"/>
      <c r="CR6" s="20"/>
      <c r="CS6" s="20"/>
      <c r="CT6" s="20"/>
      <c r="CU6" s="20"/>
      <c r="CV6" s="113"/>
      <c r="CW6" s="116"/>
      <c r="CX6" s="116"/>
      <c r="CY6" s="116"/>
      <c r="CZ6" s="116"/>
      <c r="DA6" s="116"/>
      <c r="DB6" s="116"/>
      <c r="DC6" s="116"/>
      <c r="DD6" s="116"/>
      <c r="DE6" s="129"/>
      <c r="DF6" s="133"/>
      <c r="DG6" s="62"/>
      <c r="DH6" s="62"/>
      <c r="DI6" s="140"/>
      <c r="DJ6" s="143"/>
      <c r="DK6" s="20"/>
      <c r="DL6" s="20"/>
      <c r="DM6" s="147"/>
      <c r="DN6" s="133"/>
      <c r="DO6" s="62"/>
      <c r="DP6" s="62"/>
      <c r="DQ6" s="140"/>
      <c r="DR6" s="133"/>
      <c r="DS6" s="62"/>
      <c r="DT6" s="62"/>
      <c r="DU6" s="140"/>
      <c r="DV6" s="133"/>
      <c r="DW6" s="62"/>
      <c r="DX6" s="62"/>
      <c r="DY6" s="150"/>
      <c r="DZ6" s="42"/>
      <c r="EA6" s="42"/>
      <c r="EB6" s="42"/>
      <c r="EC6" s="42"/>
      <c r="ED6" s="42"/>
      <c r="EE6" s="42"/>
      <c r="EF6" s="3"/>
      <c r="EG6" s="17"/>
      <c r="EH6" s="17"/>
      <c r="EI6" s="17"/>
      <c r="EJ6" s="35"/>
      <c r="EK6" s="35"/>
      <c r="EL6" s="35"/>
      <c r="EM6" s="35"/>
      <c r="EN6" s="35"/>
      <c r="EO6" s="35"/>
      <c r="EP6" s="47"/>
      <c r="EQ6" s="7"/>
      <c r="ER6" s="11"/>
      <c r="ES6" s="11"/>
      <c r="ET6" s="11"/>
      <c r="EU6" s="11"/>
      <c r="EV6" s="11"/>
      <c r="EW6" s="11"/>
      <c r="EX6" s="11"/>
      <c r="EY6" s="11"/>
      <c r="EZ6" s="11"/>
      <c r="FA6" s="11"/>
      <c r="FB6" s="11"/>
      <c r="FC6" s="11"/>
      <c r="FD6" s="11"/>
      <c r="FE6" s="11"/>
      <c r="FF6" s="11"/>
      <c r="FG6" s="11"/>
      <c r="FH6" s="11"/>
      <c r="FI6" s="11"/>
      <c r="FJ6" s="11"/>
      <c r="FK6" s="11"/>
      <c r="FL6" s="11"/>
      <c r="FM6" s="11"/>
      <c r="FN6" s="11"/>
      <c r="FO6" s="26"/>
      <c r="FP6" s="108"/>
    </row>
    <row r="7" spans="2:172" ht="6.75" customHeight="1">
      <c r="B7" s="3"/>
      <c r="C7" s="17"/>
      <c r="D7" s="17"/>
      <c r="E7" s="23"/>
      <c r="F7" s="7" t="s">
        <v>38</v>
      </c>
      <c r="G7" s="11"/>
      <c r="H7" s="11"/>
      <c r="I7" s="11"/>
      <c r="J7" s="11"/>
      <c r="K7" s="11"/>
      <c r="L7" s="11"/>
      <c r="M7" s="11"/>
      <c r="N7" s="26"/>
      <c r="O7" s="40"/>
      <c r="P7" s="11"/>
      <c r="Q7" s="11"/>
      <c r="R7" s="11"/>
      <c r="S7" s="11"/>
      <c r="T7" s="11"/>
      <c r="U7" s="3"/>
      <c r="V7" s="17"/>
      <c r="W7" s="17"/>
      <c r="X7" s="23"/>
      <c r="Y7" s="7" t="s">
        <v>13</v>
      </c>
      <c r="Z7" s="11"/>
      <c r="AA7" s="11"/>
      <c r="AB7" s="11"/>
      <c r="AC7" s="11"/>
      <c r="AD7" s="11"/>
      <c r="AE7" s="11"/>
      <c r="AF7" s="11"/>
      <c r="AG7" s="26"/>
      <c r="AH7" s="11"/>
      <c r="AI7" s="11"/>
      <c r="AJ7" s="11"/>
      <c r="AK7" s="11"/>
      <c r="AN7" s="11"/>
      <c r="AO7" s="11"/>
      <c r="AP7" s="11"/>
      <c r="AQ7" s="11"/>
      <c r="AR7" s="11"/>
      <c r="AS7" s="11"/>
      <c r="AT7" s="11"/>
      <c r="AU7" s="11"/>
      <c r="AW7" s="15"/>
      <c r="AX7" s="15"/>
      <c r="AY7" s="15"/>
      <c r="AZ7" s="11"/>
      <c r="BA7" s="11"/>
      <c r="BB7" s="11"/>
      <c r="BC7" s="17"/>
      <c r="BD7" s="11"/>
      <c r="BE7" s="11"/>
      <c r="BF7" s="11"/>
      <c r="BG7" s="96"/>
      <c r="BH7" s="96"/>
      <c r="BI7" s="96"/>
      <c r="BJ7" s="96"/>
      <c r="BK7" s="96"/>
      <c r="BL7" s="96"/>
      <c r="BM7" s="96"/>
      <c r="BN7" s="96"/>
      <c r="BO7" s="96"/>
      <c r="BP7" s="96"/>
      <c r="BQ7" s="96"/>
      <c r="BR7" s="96"/>
      <c r="BS7" s="96"/>
      <c r="BT7" s="96"/>
      <c r="BU7" s="96"/>
      <c r="BV7" s="96"/>
      <c r="BW7" s="42"/>
      <c r="BX7" s="42"/>
      <c r="BY7" s="42"/>
      <c r="BZ7" s="42"/>
      <c r="CA7" s="42"/>
      <c r="CB7" s="42"/>
      <c r="CC7" s="42"/>
      <c r="CD7" s="42"/>
      <c r="CE7" s="42"/>
      <c r="CF7" s="42"/>
      <c r="CG7" s="42"/>
      <c r="CH7" s="42"/>
      <c r="CI7" s="42"/>
      <c r="CJ7" s="42"/>
      <c r="CK7" s="42"/>
      <c r="CL7" s="42"/>
      <c r="CM7" s="42"/>
      <c r="CN7" s="42"/>
      <c r="CO7" s="42"/>
      <c r="CP7" s="42"/>
      <c r="CQ7" s="42"/>
      <c r="CR7" s="42"/>
      <c r="CS7" s="42"/>
      <c r="CT7" s="15"/>
      <c r="CU7" s="15"/>
      <c r="CV7" s="15"/>
      <c r="CW7" s="15"/>
      <c r="CX7" s="40"/>
      <c r="CY7" s="40"/>
      <c r="CZ7" s="117"/>
      <c r="DA7" s="118"/>
      <c r="DB7" s="119"/>
      <c r="DC7" s="119"/>
      <c r="DD7" s="119"/>
      <c r="DE7" s="130"/>
      <c r="DF7" s="130"/>
      <c r="DG7" s="130"/>
      <c r="DH7" s="130"/>
      <c r="DI7" s="130"/>
      <c r="DJ7" s="130"/>
      <c r="DK7" s="130"/>
      <c r="DL7" s="144"/>
      <c r="DM7" s="144"/>
      <c r="DN7" s="144"/>
      <c r="DO7" s="144"/>
      <c r="DP7" s="144"/>
      <c r="DQ7" s="144"/>
      <c r="DR7" s="144"/>
      <c r="DS7" s="144"/>
      <c r="DT7" s="144"/>
      <c r="DU7" s="144"/>
      <c r="DV7" s="144"/>
      <c r="DW7" s="144"/>
      <c r="DX7" s="144"/>
      <c r="DY7" s="144"/>
      <c r="DZ7" s="144"/>
      <c r="EA7" s="144"/>
      <c r="EB7" s="144"/>
      <c r="EC7" s="144"/>
      <c r="ED7" s="144"/>
      <c r="EE7" s="144"/>
      <c r="EF7" s="3"/>
      <c r="EG7" s="17"/>
      <c r="EH7" s="17"/>
      <c r="EI7" s="17"/>
      <c r="EJ7" s="35" t="s">
        <v>16</v>
      </c>
      <c r="EK7" s="35"/>
      <c r="EL7" s="35"/>
      <c r="EM7" s="35"/>
      <c r="EN7" s="35"/>
      <c r="EO7" s="35"/>
      <c r="EP7" s="47"/>
      <c r="EQ7" s="7" t="s">
        <v>12</v>
      </c>
      <c r="ER7" s="11"/>
      <c r="ES7" s="11"/>
      <c r="ET7" s="11"/>
      <c r="EU7" s="11"/>
      <c r="EV7" s="11"/>
      <c r="EW7" s="11"/>
      <c r="EX7" s="11"/>
      <c r="EY7" s="11"/>
      <c r="EZ7" s="11"/>
      <c r="FA7" s="11"/>
      <c r="FB7" s="11"/>
      <c r="FC7" s="11"/>
      <c r="FD7" s="11"/>
      <c r="FE7" s="11"/>
      <c r="FF7" s="11"/>
      <c r="FG7" s="11"/>
      <c r="FH7" s="11"/>
      <c r="FI7" s="11"/>
      <c r="FJ7" s="11"/>
      <c r="FK7" s="11"/>
      <c r="FL7" s="11" t="s">
        <v>7</v>
      </c>
      <c r="FM7" s="11"/>
      <c r="FN7" s="11"/>
      <c r="FO7" s="26"/>
      <c r="FP7" s="108"/>
    </row>
    <row r="8" spans="2:172" ht="6.75" customHeight="1">
      <c r="B8" s="3"/>
      <c r="C8" s="17"/>
      <c r="D8" s="17"/>
      <c r="E8" s="23"/>
      <c r="F8" s="7"/>
      <c r="G8" s="11"/>
      <c r="H8" s="11"/>
      <c r="I8" s="11"/>
      <c r="J8" s="11"/>
      <c r="K8" s="11"/>
      <c r="L8" s="11"/>
      <c r="M8" s="11"/>
      <c r="N8" s="26"/>
      <c r="O8" s="40"/>
      <c r="P8" s="11"/>
      <c r="Q8" s="11"/>
      <c r="R8" s="11"/>
      <c r="S8" s="11"/>
      <c r="T8" s="11"/>
      <c r="U8" s="3"/>
      <c r="V8" s="17"/>
      <c r="W8" s="17"/>
      <c r="X8" s="23"/>
      <c r="Y8" s="7"/>
      <c r="Z8" s="11"/>
      <c r="AA8" s="11"/>
      <c r="AB8" s="11"/>
      <c r="AC8" s="11"/>
      <c r="AD8" s="11"/>
      <c r="AE8" s="11"/>
      <c r="AF8" s="11"/>
      <c r="AG8" s="26"/>
      <c r="AH8" s="11"/>
      <c r="AI8" s="11"/>
      <c r="AJ8" s="11"/>
      <c r="AK8" s="11"/>
      <c r="AN8" s="11"/>
      <c r="AO8" s="11"/>
      <c r="AP8" s="11"/>
      <c r="AQ8" s="11"/>
      <c r="AR8" s="11"/>
      <c r="AS8" s="11"/>
      <c r="AT8" s="11"/>
      <c r="AU8" s="11"/>
      <c r="AW8" s="15"/>
      <c r="AX8" s="15"/>
      <c r="AY8" s="15"/>
      <c r="AZ8" s="11"/>
      <c r="BA8" s="11"/>
      <c r="BB8" s="11"/>
      <c r="BC8" s="17"/>
      <c r="BD8" s="11"/>
      <c r="BE8" s="11"/>
      <c r="BF8" s="11"/>
      <c r="BG8" s="96"/>
      <c r="BH8" s="96"/>
      <c r="BI8" s="96"/>
      <c r="BJ8" s="96"/>
      <c r="BK8" s="96"/>
      <c r="BL8" s="96"/>
      <c r="BM8" s="96"/>
      <c r="BN8" s="96"/>
      <c r="BO8" s="96"/>
      <c r="BP8" s="96"/>
      <c r="BQ8" s="96"/>
      <c r="BR8" s="96"/>
      <c r="BS8" s="96"/>
      <c r="BT8" s="96"/>
      <c r="BU8" s="96"/>
      <c r="BV8" s="96"/>
      <c r="BW8" s="42"/>
      <c r="BX8" s="42"/>
      <c r="BY8" s="42"/>
      <c r="BZ8" s="42"/>
      <c r="CA8" s="42"/>
      <c r="CB8" s="42"/>
      <c r="CC8" s="42"/>
      <c r="CD8" s="42"/>
      <c r="CE8" s="42"/>
      <c r="CF8" s="42"/>
      <c r="CG8" s="42"/>
      <c r="CH8" s="42"/>
      <c r="CI8" s="42"/>
      <c r="CJ8" s="42"/>
      <c r="CK8" s="42"/>
      <c r="CL8" s="42"/>
      <c r="CM8" s="42"/>
      <c r="CN8" s="42"/>
      <c r="CO8" s="42"/>
      <c r="CP8" s="42"/>
      <c r="CQ8" s="42"/>
      <c r="CR8" s="42"/>
      <c r="CS8" s="42"/>
      <c r="CT8" s="15"/>
      <c r="CU8" s="15"/>
      <c r="CV8" s="15"/>
      <c r="CW8" s="15"/>
      <c r="CX8" s="40"/>
      <c r="CY8" s="40"/>
      <c r="CZ8" s="117"/>
      <c r="DA8" s="118"/>
      <c r="DB8" s="119"/>
      <c r="DC8" s="119"/>
      <c r="DD8" s="119"/>
      <c r="DE8" s="130"/>
      <c r="DF8" s="130"/>
      <c r="DG8" s="130"/>
      <c r="DH8" s="130"/>
      <c r="DI8" s="130"/>
      <c r="DJ8" s="130"/>
      <c r="DK8" s="130"/>
      <c r="DL8" s="144"/>
      <c r="DM8" s="144"/>
      <c r="DN8" s="144"/>
      <c r="DO8" s="144"/>
      <c r="DP8" s="144"/>
      <c r="DQ8" s="144"/>
      <c r="DR8" s="144"/>
      <c r="DS8" s="144"/>
      <c r="DT8" s="144"/>
      <c r="DU8" s="144"/>
      <c r="DV8" s="144"/>
      <c r="DW8" s="144"/>
      <c r="DX8" s="144"/>
      <c r="DY8" s="144"/>
      <c r="DZ8" s="144"/>
      <c r="EA8" s="144"/>
      <c r="EB8" s="144"/>
      <c r="EC8" s="144"/>
      <c r="ED8" s="144"/>
      <c r="EE8" s="144"/>
      <c r="EF8" s="3"/>
      <c r="EG8" s="17"/>
      <c r="EH8" s="17"/>
      <c r="EI8" s="17"/>
      <c r="EJ8" s="35"/>
      <c r="EK8" s="35"/>
      <c r="EL8" s="35"/>
      <c r="EM8" s="35"/>
      <c r="EN8" s="35"/>
      <c r="EO8" s="35"/>
      <c r="EP8" s="47"/>
      <c r="EQ8" s="7"/>
      <c r="ER8" s="11"/>
      <c r="ES8" s="11"/>
      <c r="ET8" s="11"/>
      <c r="EU8" s="11"/>
      <c r="EV8" s="11"/>
      <c r="EW8" s="11"/>
      <c r="EX8" s="11"/>
      <c r="EY8" s="11"/>
      <c r="EZ8" s="11"/>
      <c r="FA8" s="11"/>
      <c r="FB8" s="11"/>
      <c r="FC8" s="11"/>
      <c r="FD8" s="11"/>
      <c r="FE8" s="11"/>
      <c r="FF8" s="11"/>
      <c r="FG8" s="11"/>
      <c r="FH8" s="11"/>
      <c r="FI8" s="11"/>
      <c r="FJ8" s="11"/>
      <c r="FK8" s="11"/>
      <c r="FL8" s="11"/>
      <c r="FM8" s="11"/>
      <c r="FN8" s="11"/>
      <c r="FO8" s="26"/>
      <c r="FP8" s="108"/>
    </row>
    <row r="9" spans="2:172" ht="6.75" customHeight="1">
      <c r="B9" s="3"/>
      <c r="C9" s="17"/>
      <c r="D9" s="17"/>
      <c r="E9" s="23"/>
      <c r="F9" s="7"/>
      <c r="G9" s="11"/>
      <c r="H9" s="11"/>
      <c r="I9" s="11"/>
      <c r="J9" s="11"/>
      <c r="K9" s="11"/>
      <c r="L9" s="11"/>
      <c r="M9" s="11"/>
      <c r="N9" s="26"/>
      <c r="O9" s="40"/>
      <c r="P9" s="11"/>
      <c r="Q9" s="11"/>
      <c r="R9" s="11"/>
      <c r="S9" s="11"/>
      <c r="T9" s="11"/>
      <c r="U9" s="3"/>
      <c r="V9" s="17"/>
      <c r="W9" s="17"/>
      <c r="X9" s="23"/>
      <c r="Y9" s="7"/>
      <c r="Z9" s="11"/>
      <c r="AA9" s="11"/>
      <c r="AB9" s="11"/>
      <c r="AC9" s="11"/>
      <c r="AD9" s="11"/>
      <c r="AE9" s="11"/>
      <c r="AF9" s="11"/>
      <c r="AG9" s="26"/>
      <c r="AH9" s="11"/>
      <c r="AI9" s="11"/>
      <c r="AJ9" s="11"/>
      <c r="AK9" s="11"/>
      <c r="AN9" s="11"/>
      <c r="AO9" s="11"/>
      <c r="AP9" s="11"/>
      <c r="AQ9" s="11"/>
      <c r="AR9" s="11"/>
      <c r="AS9" s="11"/>
      <c r="AT9" s="11"/>
      <c r="AU9" s="11"/>
      <c r="AW9" s="15"/>
      <c r="AX9" s="15"/>
      <c r="AY9" s="15"/>
      <c r="AZ9" s="11"/>
      <c r="BA9" s="11"/>
      <c r="BB9" s="11"/>
      <c r="BC9" s="11"/>
      <c r="BD9" s="11"/>
      <c r="BE9" s="11"/>
      <c r="BF9" s="11"/>
      <c r="BG9" s="96"/>
      <c r="BH9" s="96"/>
      <c r="BI9" s="96"/>
      <c r="BJ9" s="96"/>
      <c r="BK9" s="96"/>
      <c r="BL9" s="96"/>
      <c r="BM9" s="96"/>
      <c r="BN9" s="96"/>
      <c r="BO9" s="96"/>
      <c r="BP9" s="96"/>
      <c r="BQ9" s="96"/>
      <c r="BR9" s="96"/>
      <c r="BS9" s="96"/>
      <c r="BT9" s="96"/>
      <c r="BU9" s="96"/>
      <c r="BV9" s="96"/>
      <c r="BW9" s="42"/>
      <c r="BX9" s="42"/>
      <c r="BY9" s="42"/>
      <c r="BZ9" s="42"/>
      <c r="CA9" s="42"/>
      <c r="CB9" s="42"/>
      <c r="CC9" s="42"/>
      <c r="CD9" s="42"/>
      <c r="CE9" s="42"/>
      <c r="CF9" s="42"/>
      <c r="CG9" s="42"/>
      <c r="CH9" s="42"/>
      <c r="CI9" s="42"/>
      <c r="CJ9" s="42"/>
      <c r="CK9" s="42"/>
      <c r="CL9" s="42"/>
      <c r="CM9" s="42"/>
      <c r="CN9" s="42"/>
      <c r="CO9" s="42"/>
      <c r="CP9" s="42"/>
      <c r="CQ9" s="42"/>
      <c r="CR9" s="42"/>
      <c r="CS9" s="42"/>
      <c r="CT9" s="15"/>
      <c r="CU9" s="15"/>
      <c r="CV9" s="15"/>
      <c r="CW9" s="15"/>
      <c r="CX9" s="40"/>
      <c r="CY9" s="40"/>
      <c r="CZ9" s="117"/>
      <c r="DA9" s="119"/>
      <c r="DB9" s="119"/>
      <c r="DC9" s="119"/>
      <c r="DD9" s="119"/>
      <c r="DE9" s="130"/>
      <c r="DF9" s="130"/>
      <c r="DG9" s="130"/>
      <c r="DH9" s="130"/>
      <c r="DI9" s="130"/>
      <c r="DJ9" s="130"/>
      <c r="DK9" s="130"/>
      <c r="DL9" s="144"/>
      <c r="DM9" s="144"/>
      <c r="DN9" s="144"/>
      <c r="DO9" s="144"/>
      <c r="DP9" s="144"/>
      <c r="DQ9" s="144"/>
      <c r="DR9" s="144"/>
      <c r="DS9" s="144"/>
      <c r="DT9" s="144"/>
      <c r="DU9" s="144"/>
      <c r="DV9" s="144"/>
      <c r="DW9" s="144"/>
      <c r="DX9" s="144"/>
      <c r="DY9" s="144"/>
      <c r="DZ9" s="144"/>
      <c r="EA9" s="144"/>
      <c r="EB9" s="144"/>
      <c r="EC9" s="144"/>
      <c r="ED9" s="144"/>
      <c r="EE9" s="144"/>
      <c r="EF9" s="3"/>
      <c r="EG9" s="17"/>
      <c r="EH9" s="17"/>
      <c r="EI9" s="17"/>
      <c r="EJ9" s="35"/>
      <c r="EK9" s="35"/>
      <c r="EL9" s="35"/>
      <c r="EM9" s="35"/>
      <c r="EN9" s="35"/>
      <c r="EO9" s="35"/>
      <c r="EP9" s="47"/>
      <c r="EQ9" s="7"/>
      <c r="ER9" s="11"/>
      <c r="ES9" s="11"/>
      <c r="ET9" s="11"/>
      <c r="EU9" s="11"/>
      <c r="EV9" s="11"/>
      <c r="EW9" s="11"/>
      <c r="EX9" s="11"/>
      <c r="EY9" s="11"/>
      <c r="EZ9" s="11"/>
      <c r="FA9" s="11"/>
      <c r="FB9" s="11"/>
      <c r="FC9" s="11"/>
      <c r="FD9" s="11"/>
      <c r="FE9" s="11"/>
      <c r="FF9" s="11"/>
      <c r="FG9" s="11"/>
      <c r="FH9" s="11"/>
      <c r="FI9" s="11"/>
      <c r="FJ9" s="11"/>
      <c r="FK9" s="11"/>
      <c r="FL9" s="11"/>
      <c r="FM9" s="11"/>
      <c r="FN9" s="11"/>
      <c r="FO9" s="26"/>
      <c r="FP9" s="108"/>
    </row>
    <row r="10" spans="2:172" ht="6.75" customHeight="1">
      <c r="B10" s="4"/>
      <c r="C10" s="18"/>
      <c r="D10" s="18"/>
      <c r="E10" s="24"/>
      <c r="F10" s="8"/>
      <c r="G10" s="20"/>
      <c r="H10" s="20"/>
      <c r="I10" s="20"/>
      <c r="J10" s="20"/>
      <c r="K10" s="20"/>
      <c r="L10" s="20"/>
      <c r="M10" s="20"/>
      <c r="N10" s="27"/>
      <c r="O10" s="40"/>
      <c r="P10" s="11"/>
      <c r="Q10" s="11"/>
      <c r="R10" s="11"/>
      <c r="S10" s="11"/>
      <c r="T10" s="11"/>
      <c r="U10" s="4"/>
      <c r="V10" s="18"/>
      <c r="W10" s="18"/>
      <c r="X10" s="24"/>
      <c r="Y10" s="8"/>
      <c r="Z10" s="20"/>
      <c r="AA10" s="20"/>
      <c r="AB10" s="20"/>
      <c r="AC10" s="20"/>
      <c r="AD10" s="20"/>
      <c r="AE10" s="20"/>
      <c r="AF10" s="20"/>
      <c r="AG10" s="27"/>
      <c r="AH10" s="11"/>
      <c r="AI10" s="11"/>
      <c r="AJ10" s="11"/>
      <c r="AK10" s="11"/>
      <c r="AN10" s="11"/>
      <c r="AO10" s="11"/>
      <c r="AP10" s="11"/>
      <c r="AQ10" s="11"/>
      <c r="AR10" s="11"/>
      <c r="AS10" s="11"/>
      <c r="AT10" s="11"/>
      <c r="AU10" s="11"/>
      <c r="AW10" s="15"/>
      <c r="AX10" s="15"/>
      <c r="AY10" s="15"/>
      <c r="AZ10" s="11"/>
      <c r="BA10" s="11"/>
      <c r="BB10" s="11"/>
      <c r="BC10" s="11"/>
      <c r="BD10" s="11"/>
      <c r="BE10" s="11"/>
      <c r="BF10" s="11"/>
      <c r="BG10" s="96"/>
      <c r="BH10" s="96"/>
      <c r="BI10" s="96"/>
      <c r="BJ10" s="96"/>
      <c r="BK10" s="96"/>
      <c r="BL10" s="96"/>
      <c r="BM10" s="96"/>
      <c r="BN10" s="96"/>
      <c r="BO10" s="96"/>
      <c r="BP10" s="96"/>
      <c r="BQ10" s="96"/>
      <c r="BR10" s="96"/>
      <c r="BS10" s="96"/>
      <c r="BT10" s="96"/>
      <c r="BU10" s="96"/>
      <c r="BV10" s="96"/>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15"/>
      <c r="CU10" s="15"/>
      <c r="CV10" s="15"/>
      <c r="CW10" s="15"/>
      <c r="CX10" s="40"/>
      <c r="CY10" s="40"/>
      <c r="CZ10" s="117"/>
      <c r="DA10" s="119"/>
      <c r="DB10" s="119"/>
      <c r="DC10" s="119"/>
      <c r="DD10" s="119"/>
      <c r="DE10" s="130"/>
      <c r="DF10" s="130"/>
      <c r="DG10" s="130"/>
      <c r="DH10" s="130"/>
      <c r="DI10" s="130"/>
      <c r="DJ10" s="130"/>
      <c r="DK10" s="130"/>
      <c r="DL10" s="144"/>
      <c r="DM10" s="144"/>
      <c r="DN10" s="144"/>
      <c r="DO10" s="144"/>
      <c r="DP10" s="144"/>
      <c r="DQ10" s="144"/>
      <c r="DR10" s="144"/>
      <c r="DS10" s="144"/>
      <c r="DT10" s="144"/>
      <c r="DU10" s="144"/>
      <c r="DV10" s="144"/>
      <c r="DW10" s="144"/>
      <c r="DX10" s="144"/>
      <c r="DY10" s="144"/>
      <c r="DZ10" s="144"/>
      <c r="EA10" s="144"/>
      <c r="EB10" s="144"/>
      <c r="EC10" s="144"/>
      <c r="ED10" s="144"/>
      <c r="EE10" s="144"/>
      <c r="EF10" s="4"/>
      <c r="EG10" s="18"/>
      <c r="EH10" s="18"/>
      <c r="EI10" s="18"/>
      <c r="EJ10" s="155"/>
      <c r="EK10" s="155"/>
      <c r="EL10" s="155"/>
      <c r="EM10" s="155"/>
      <c r="EN10" s="155"/>
      <c r="EO10" s="155"/>
      <c r="EP10" s="157"/>
      <c r="EQ10" s="8"/>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7"/>
      <c r="FP10" s="108"/>
    </row>
    <row r="11" spans="2:172" ht="6.75" customHeight="1">
      <c r="B11" s="5"/>
      <c r="C11" s="5"/>
      <c r="D11" s="21"/>
      <c r="E11" s="21"/>
      <c r="F11" s="21"/>
      <c r="G11" s="21"/>
      <c r="H11" s="21"/>
      <c r="I11" s="21"/>
    </row>
    <row r="12" spans="2:172" ht="6.75" customHeight="1">
      <c r="B12" s="5"/>
      <c r="C12" s="5"/>
      <c r="D12" s="21"/>
      <c r="E12" s="21"/>
      <c r="F12" s="21"/>
      <c r="G12" s="21"/>
      <c r="H12" s="21"/>
      <c r="I12" s="21"/>
      <c r="AB12" s="63" t="s">
        <v>49</v>
      </c>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row>
    <row r="13" spans="2:172" ht="6.75" customHeight="1">
      <c r="B13" s="5"/>
      <c r="C13" s="5"/>
      <c r="D13" s="21"/>
      <c r="E13" s="21"/>
      <c r="F13" s="21"/>
      <c r="G13" s="21"/>
      <c r="H13" s="21"/>
      <c r="I13" s="21"/>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row>
    <row r="14" spans="2:172" ht="6.75" customHeight="1">
      <c r="B14" s="5"/>
      <c r="C14" s="5"/>
      <c r="D14" s="21"/>
      <c r="E14" s="21"/>
      <c r="F14" s="21"/>
      <c r="G14" s="21"/>
      <c r="H14" s="21"/>
      <c r="I14" s="21"/>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row>
    <row r="15" spans="2:172" ht="6.75" customHeight="1">
      <c r="B15" s="5"/>
      <c r="C15" s="5"/>
      <c r="D15" s="21"/>
      <c r="E15" s="21"/>
      <c r="F15" s="21"/>
      <c r="G15" s="21"/>
      <c r="H15" s="21"/>
      <c r="I15" s="21"/>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row>
    <row r="16" spans="2:172" ht="6.75" customHeight="1">
      <c r="B16" s="5"/>
      <c r="C16" s="5"/>
      <c r="D16" s="21"/>
      <c r="E16" s="21"/>
      <c r="F16" s="21"/>
      <c r="G16" s="21"/>
      <c r="H16" s="21"/>
      <c r="I16" s="21"/>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row>
    <row r="17" spans="2:161" ht="6.75" customHeight="1">
      <c r="B17" s="5"/>
      <c r="C17" s="5"/>
      <c r="D17" s="21"/>
      <c r="E17" s="21"/>
      <c r="F17" s="21"/>
      <c r="G17" s="21"/>
      <c r="H17" s="21"/>
      <c r="I17" s="36" t="s">
        <v>58</v>
      </c>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row>
    <row r="18" spans="2:161" ht="6.75" customHeight="1">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row>
    <row r="19" spans="2:161" ht="6.75" customHeight="1">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row>
    <row r="20" spans="2:161" ht="6.75" customHeight="1">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row>
    <row r="21" spans="2:161" ht="6.75" customHeight="1">
      <c r="I21" s="36" t="s">
        <v>8</v>
      </c>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row>
    <row r="22" spans="2:161" ht="6.75" customHeight="1">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row>
    <row r="23" spans="2:161" ht="6.75" customHeight="1">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row>
    <row r="24" spans="2:161" ht="6.75" customHeight="1">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row>
    <row r="25" spans="2:161" ht="6.75" customHeight="1">
      <c r="B25" s="5"/>
      <c r="C25" s="5"/>
      <c r="D25" s="21"/>
      <c r="E25" s="21"/>
      <c r="F25" s="21"/>
      <c r="G25" s="21"/>
      <c r="H25" s="21"/>
      <c r="I25" s="21"/>
    </row>
    <row r="26" spans="2:161" ht="6.75" customHeight="1">
      <c r="I26" s="37"/>
      <c r="J26" s="37"/>
      <c r="K26" s="37"/>
      <c r="L26" s="37"/>
      <c r="M26" s="37"/>
      <c r="N26" s="37"/>
      <c r="O26" s="37"/>
      <c r="P26" s="41"/>
      <c r="Q26" s="41"/>
      <c r="R26" s="41"/>
      <c r="S26" s="41"/>
      <c r="T26" s="13" t="s">
        <v>17</v>
      </c>
      <c r="U26" s="13"/>
      <c r="V26" s="13"/>
      <c r="W26" s="13"/>
      <c r="X26" s="13"/>
      <c r="Y26" s="44"/>
      <c r="Z26" s="44"/>
      <c r="AA26" s="44"/>
      <c r="AB26" s="44"/>
      <c r="AC26" s="44" t="s">
        <v>18</v>
      </c>
      <c r="AD26" s="44"/>
      <c r="AE26" s="44"/>
      <c r="AF26" s="44"/>
      <c r="AG26" s="44"/>
      <c r="AH26" s="44"/>
      <c r="AI26" s="44"/>
      <c r="AJ26" s="44"/>
      <c r="AK26" s="44" t="s">
        <v>22</v>
      </c>
      <c r="AL26" s="44"/>
      <c r="AM26" s="44"/>
      <c r="AN26" s="44"/>
      <c r="AQ26" s="9"/>
      <c r="AR26" s="9"/>
      <c r="AS26" s="9"/>
      <c r="AT26" s="9"/>
    </row>
    <row r="27" spans="2:161" ht="6.75" customHeight="1">
      <c r="I27" s="37"/>
      <c r="J27" s="37"/>
      <c r="K27" s="37"/>
      <c r="L27" s="37"/>
      <c r="M27" s="37"/>
      <c r="N27" s="37"/>
      <c r="O27" s="37"/>
      <c r="P27" s="41"/>
      <c r="Q27" s="41"/>
      <c r="R27" s="41"/>
      <c r="S27" s="41"/>
      <c r="T27" s="13"/>
      <c r="U27" s="13"/>
      <c r="V27" s="13"/>
      <c r="W27" s="13"/>
      <c r="X27" s="13"/>
      <c r="Y27" s="44"/>
      <c r="Z27" s="44"/>
      <c r="AA27" s="44"/>
      <c r="AB27" s="44"/>
      <c r="AC27" s="44"/>
      <c r="AD27" s="44"/>
      <c r="AE27" s="44"/>
      <c r="AF27" s="44"/>
      <c r="AG27" s="44"/>
      <c r="AH27" s="44"/>
      <c r="AI27" s="44"/>
      <c r="AJ27" s="44"/>
      <c r="AK27" s="44"/>
      <c r="AL27" s="44"/>
      <c r="AM27" s="44"/>
      <c r="AN27" s="44"/>
      <c r="AQ27" s="9"/>
      <c r="AR27" s="9"/>
      <c r="AS27" s="9"/>
      <c r="AT27" s="9"/>
    </row>
    <row r="28" spans="2:161" ht="6.75" customHeight="1">
      <c r="I28" s="37"/>
      <c r="J28" s="37"/>
      <c r="K28" s="37"/>
      <c r="L28" s="37"/>
      <c r="M28" s="37"/>
      <c r="N28" s="37"/>
      <c r="O28" s="37"/>
      <c r="P28" s="41"/>
      <c r="Q28" s="41"/>
      <c r="R28" s="41"/>
      <c r="S28" s="41"/>
      <c r="T28" s="13"/>
      <c r="U28" s="13"/>
      <c r="V28" s="13"/>
      <c r="W28" s="13"/>
      <c r="X28" s="13"/>
      <c r="Y28" s="44"/>
      <c r="Z28" s="44"/>
      <c r="AA28" s="44"/>
      <c r="AB28" s="44"/>
      <c r="AC28" s="44"/>
      <c r="AD28" s="44"/>
      <c r="AE28" s="44"/>
      <c r="AF28" s="44"/>
      <c r="AG28" s="44"/>
      <c r="AH28" s="44"/>
      <c r="AI28" s="44"/>
      <c r="AJ28" s="44"/>
      <c r="AK28" s="44"/>
      <c r="AL28" s="44"/>
      <c r="AM28" s="44"/>
      <c r="AN28" s="44"/>
      <c r="AQ28" s="9"/>
      <c r="AR28" s="9"/>
      <c r="AS28" s="9"/>
      <c r="AT28" s="9"/>
    </row>
    <row r="29" spans="2:161" ht="6.75" customHeight="1">
      <c r="I29" s="37"/>
      <c r="J29" s="37"/>
      <c r="K29" s="37"/>
      <c r="L29" s="37"/>
      <c r="M29" s="37"/>
      <c r="N29" s="37"/>
      <c r="O29" s="37"/>
      <c r="P29" s="41"/>
      <c r="Q29" s="41"/>
      <c r="R29" s="41"/>
      <c r="S29" s="41"/>
      <c r="T29" s="13"/>
      <c r="U29" s="13"/>
      <c r="V29" s="13"/>
      <c r="W29" s="13"/>
      <c r="X29" s="13"/>
      <c r="Y29" s="44"/>
      <c r="Z29" s="44"/>
      <c r="AA29" s="44"/>
      <c r="AB29" s="44"/>
      <c r="AC29" s="44"/>
      <c r="AD29" s="44"/>
      <c r="AE29" s="44"/>
      <c r="AF29" s="44"/>
      <c r="AG29" s="44"/>
      <c r="AH29" s="44"/>
      <c r="AI29" s="44"/>
      <c r="AJ29" s="44"/>
      <c r="AK29" s="44"/>
      <c r="AL29" s="44"/>
      <c r="AM29" s="44"/>
      <c r="AN29" s="44"/>
      <c r="AQ29" s="9"/>
      <c r="AR29" s="9"/>
      <c r="AS29" s="9"/>
      <c r="AT29" s="9"/>
    </row>
    <row r="30" spans="2:161" ht="6.75" customHeight="1">
      <c r="B30" s="6"/>
      <c r="C30" s="6"/>
      <c r="D30" s="6"/>
      <c r="E30" s="6"/>
      <c r="F30" s="6"/>
      <c r="G30" s="6"/>
      <c r="H30" s="6"/>
      <c r="I30" s="38" t="s">
        <v>57</v>
      </c>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161" ht="6.75" customHeight="1">
      <c r="B31" s="5"/>
      <c r="C31" s="5"/>
      <c r="D31" s="21"/>
      <c r="E31" s="21"/>
      <c r="F31" s="21"/>
      <c r="G31" s="21"/>
      <c r="H31" s="21"/>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7"/>
      <c r="BH31" s="44" t="s">
        <v>26</v>
      </c>
      <c r="BI31" s="97"/>
      <c r="BJ31" s="97"/>
      <c r="BK31" s="97"/>
      <c r="BL31" s="97"/>
    </row>
    <row r="32" spans="2:161" ht="6.75" customHeight="1">
      <c r="B32" s="5"/>
      <c r="C32" s="5"/>
      <c r="D32" s="21"/>
      <c r="E32" s="21"/>
      <c r="F32" s="21"/>
      <c r="G32" s="21"/>
      <c r="H32" s="21"/>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7"/>
      <c r="BH32" s="97"/>
      <c r="BI32" s="97"/>
      <c r="BJ32" s="97"/>
      <c r="BK32" s="97"/>
      <c r="BL32" s="97"/>
    </row>
    <row r="33" spans="2:170" ht="6.75" customHeight="1">
      <c r="B33" s="5"/>
      <c r="C33" s="5"/>
      <c r="D33" s="21"/>
      <c r="E33" s="21"/>
      <c r="F33" s="21"/>
      <c r="G33" s="21"/>
      <c r="H33" s="21"/>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7"/>
      <c r="BH33" s="97"/>
      <c r="BI33" s="97"/>
      <c r="BJ33" s="97"/>
      <c r="BK33" s="97"/>
      <c r="BL33" s="97"/>
    </row>
    <row r="34" spans="2:170" ht="6.75" customHeight="1">
      <c r="B34" s="5"/>
      <c r="C34" s="5"/>
      <c r="D34" s="21"/>
      <c r="E34" s="21"/>
      <c r="F34" s="21"/>
      <c r="G34" s="21"/>
      <c r="H34" s="21"/>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7"/>
      <c r="BH34" s="97"/>
      <c r="BI34" s="97"/>
      <c r="BJ34" s="97"/>
      <c r="BK34" s="97"/>
      <c r="BL34" s="97"/>
    </row>
    <row r="35" spans="2:170" ht="6.75" customHeight="1">
      <c r="B35" s="5"/>
      <c r="C35" s="5"/>
      <c r="D35" s="21"/>
      <c r="E35" s="21"/>
      <c r="F35" s="21"/>
      <c r="G35" s="21"/>
      <c r="H35" s="21"/>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7"/>
      <c r="BH35" s="97"/>
      <c r="BI35" s="97"/>
      <c r="BJ35" s="97"/>
      <c r="BK35" s="97"/>
      <c r="BL35" s="97"/>
    </row>
    <row r="38" spans="2:170" ht="6.75" customHeight="1">
      <c r="B38" s="2" t="s">
        <v>55</v>
      </c>
      <c r="C38" s="19"/>
      <c r="D38" s="19"/>
      <c r="E38" s="25"/>
      <c r="G38" s="29" t="s">
        <v>1</v>
      </c>
      <c r="H38" s="29"/>
      <c r="I38" s="29"/>
      <c r="J38" s="29"/>
      <c r="K38" s="29"/>
      <c r="L38" s="29"/>
      <c r="M38" s="29"/>
      <c r="N38" s="29"/>
      <c r="O38" s="29"/>
      <c r="P38" s="29"/>
      <c r="Q38" s="29"/>
      <c r="R38" s="29"/>
      <c r="S38" s="29"/>
      <c r="T38" s="29"/>
      <c r="U38" s="29"/>
      <c r="V38" s="29"/>
      <c r="W38" s="29"/>
      <c r="X38" s="29"/>
      <c r="Y38" s="29"/>
      <c r="Z38" s="46"/>
      <c r="AA38" s="48"/>
      <c r="AB38" s="65"/>
      <c r="AC38" s="65"/>
      <c r="AD38" s="81" t="str">
        <f>MID($AA38,2,1)</f>
        <v/>
      </c>
      <c r="AE38" s="81"/>
      <c r="AF38" s="81"/>
      <c r="AG38" s="81" t="str">
        <f>MID($AA38,3,1)</f>
        <v/>
      </c>
      <c r="AH38" s="81"/>
      <c r="AI38" s="86"/>
      <c r="AJ38" s="11" t="s">
        <v>2</v>
      </c>
      <c r="AK38" s="11"/>
      <c r="AL38" s="11"/>
      <c r="AM38" s="90" t="str">
        <f>MID($AA38,4,1)</f>
        <v/>
      </c>
      <c r="AN38" s="81"/>
      <c r="AO38" s="81"/>
      <c r="AP38" s="81" t="str">
        <f>MID($AA38,5,1)</f>
        <v/>
      </c>
      <c r="AQ38" s="81"/>
      <c r="AR38" s="81"/>
      <c r="AS38" s="81" t="str">
        <f>MID($AA38,6,1)</f>
        <v/>
      </c>
      <c r="AT38" s="81"/>
      <c r="AU38" s="81"/>
      <c r="AV38" s="81" t="str">
        <f>MID($AA38,7,1)</f>
        <v/>
      </c>
      <c r="AW38" s="81"/>
      <c r="AX38" s="86"/>
    </row>
    <row r="39" spans="2:170" ht="6.75" customHeight="1">
      <c r="B39" s="7"/>
      <c r="C39" s="11"/>
      <c r="D39" s="11"/>
      <c r="E39" s="26"/>
      <c r="G39" s="29"/>
      <c r="H39" s="29"/>
      <c r="I39" s="29"/>
      <c r="J39" s="29"/>
      <c r="K39" s="29"/>
      <c r="L39" s="29"/>
      <c r="M39" s="29"/>
      <c r="N39" s="29"/>
      <c r="O39" s="29"/>
      <c r="P39" s="29"/>
      <c r="Q39" s="29"/>
      <c r="R39" s="29"/>
      <c r="S39" s="29"/>
      <c r="T39" s="29"/>
      <c r="U39" s="29"/>
      <c r="V39" s="29"/>
      <c r="W39" s="29"/>
      <c r="X39" s="29"/>
      <c r="Y39" s="29"/>
      <c r="Z39" s="46"/>
      <c r="AA39" s="49"/>
      <c r="AB39" s="66"/>
      <c r="AC39" s="66"/>
      <c r="AD39" s="82"/>
      <c r="AE39" s="82"/>
      <c r="AF39" s="82"/>
      <c r="AG39" s="82"/>
      <c r="AH39" s="82"/>
      <c r="AI39" s="87"/>
      <c r="AJ39" s="11"/>
      <c r="AK39" s="11"/>
      <c r="AL39" s="11"/>
      <c r="AM39" s="91"/>
      <c r="AN39" s="82"/>
      <c r="AO39" s="82"/>
      <c r="AP39" s="82"/>
      <c r="AQ39" s="82"/>
      <c r="AR39" s="82"/>
      <c r="AS39" s="82"/>
      <c r="AT39" s="82"/>
      <c r="AU39" s="82"/>
      <c r="AV39" s="82"/>
      <c r="AW39" s="82"/>
      <c r="AX39" s="87"/>
    </row>
    <row r="40" spans="2:170" ht="6.75" customHeight="1">
      <c r="B40" s="7"/>
      <c r="C40" s="11"/>
      <c r="D40" s="11"/>
      <c r="E40" s="26"/>
      <c r="G40" s="29"/>
      <c r="H40" s="29"/>
      <c r="I40" s="29"/>
      <c r="J40" s="29"/>
      <c r="K40" s="29"/>
      <c r="L40" s="29"/>
      <c r="M40" s="29"/>
      <c r="N40" s="29"/>
      <c r="O40" s="29"/>
      <c r="P40" s="29"/>
      <c r="Q40" s="29"/>
      <c r="R40" s="29"/>
      <c r="S40" s="29"/>
      <c r="T40" s="29"/>
      <c r="U40" s="29"/>
      <c r="V40" s="29"/>
      <c r="W40" s="29"/>
      <c r="X40" s="29"/>
      <c r="Y40" s="29"/>
      <c r="Z40" s="46"/>
      <c r="AA40" s="49"/>
      <c r="AB40" s="66"/>
      <c r="AC40" s="66"/>
      <c r="AD40" s="82"/>
      <c r="AE40" s="82"/>
      <c r="AF40" s="82"/>
      <c r="AG40" s="82"/>
      <c r="AH40" s="82"/>
      <c r="AI40" s="87"/>
      <c r="AJ40" s="11"/>
      <c r="AK40" s="11"/>
      <c r="AL40" s="11"/>
      <c r="AM40" s="91"/>
      <c r="AN40" s="82"/>
      <c r="AO40" s="82"/>
      <c r="AP40" s="82"/>
      <c r="AQ40" s="82"/>
      <c r="AR40" s="82"/>
      <c r="AS40" s="82"/>
      <c r="AT40" s="82"/>
      <c r="AU40" s="82"/>
      <c r="AV40" s="82"/>
      <c r="AW40" s="82"/>
      <c r="AX40" s="87"/>
    </row>
    <row r="41" spans="2:170" ht="6.75" customHeight="1">
      <c r="B41" s="8"/>
      <c r="C41" s="20"/>
      <c r="D41" s="20"/>
      <c r="E41" s="27"/>
      <c r="G41" s="29"/>
      <c r="H41" s="29"/>
      <c r="I41" s="29"/>
      <c r="J41" s="29"/>
      <c r="K41" s="29"/>
      <c r="L41" s="29"/>
      <c r="M41" s="29"/>
      <c r="N41" s="29"/>
      <c r="O41" s="29"/>
      <c r="P41" s="29"/>
      <c r="Q41" s="29"/>
      <c r="R41" s="29"/>
      <c r="S41" s="29"/>
      <c r="T41" s="29"/>
      <c r="U41" s="29"/>
      <c r="V41" s="29"/>
      <c r="W41" s="29"/>
      <c r="X41" s="29"/>
      <c r="Y41" s="29"/>
      <c r="Z41" s="46"/>
      <c r="AA41" s="49"/>
      <c r="AB41" s="66"/>
      <c r="AC41" s="66"/>
      <c r="AD41" s="82"/>
      <c r="AE41" s="82"/>
      <c r="AF41" s="82"/>
      <c r="AG41" s="82"/>
      <c r="AH41" s="82"/>
      <c r="AI41" s="87"/>
      <c r="AJ41" s="11"/>
      <c r="AK41" s="11"/>
      <c r="AL41" s="11"/>
      <c r="AM41" s="91"/>
      <c r="AN41" s="82"/>
      <c r="AO41" s="82"/>
      <c r="AP41" s="82"/>
      <c r="AQ41" s="82"/>
      <c r="AR41" s="82"/>
      <c r="AS41" s="82"/>
      <c r="AT41" s="82"/>
      <c r="AU41" s="82"/>
      <c r="AV41" s="82"/>
      <c r="AW41" s="82"/>
      <c r="AX41" s="87"/>
    </row>
    <row r="42" spans="2:170" ht="6.75" customHeight="1">
      <c r="AA42" s="50"/>
      <c r="AB42" s="67"/>
      <c r="AC42" s="67"/>
      <c r="AD42" s="83"/>
      <c r="AE42" s="83"/>
      <c r="AF42" s="83"/>
      <c r="AG42" s="83"/>
      <c r="AH42" s="83"/>
      <c r="AI42" s="88"/>
      <c r="AJ42" s="11"/>
      <c r="AK42" s="11"/>
      <c r="AL42" s="11"/>
      <c r="AM42" s="92"/>
      <c r="AN42" s="83"/>
      <c r="AO42" s="83"/>
      <c r="AP42" s="83"/>
      <c r="AQ42" s="83"/>
      <c r="AR42" s="83"/>
      <c r="AS42" s="83"/>
      <c r="AT42" s="83"/>
      <c r="AU42" s="83"/>
      <c r="AV42" s="83"/>
      <c r="AW42" s="83"/>
      <c r="AX42" s="88"/>
    </row>
    <row r="44" spans="2:170" ht="6.75" customHeight="1">
      <c r="B44" s="2" t="s">
        <v>10</v>
      </c>
      <c r="C44" s="19"/>
      <c r="D44" s="19"/>
      <c r="E44" s="25"/>
      <c r="G44" s="30" t="s">
        <v>29</v>
      </c>
      <c r="H44" s="30"/>
      <c r="I44" s="30"/>
      <c r="J44" s="30"/>
      <c r="K44" s="30"/>
      <c r="L44" s="30"/>
      <c r="M44" s="30"/>
      <c r="N44" s="30"/>
      <c r="O44" s="30"/>
      <c r="P44" s="30"/>
      <c r="Q44" s="30"/>
      <c r="R44" s="30"/>
      <c r="S44" s="30"/>
      <c r="T44" s="30"/>
      <c r="U44" s="30"/>
      <c r="V44" s="30"/>
      <c r="W44" s="30"/>
      <c r="X44" s="30"/>
      <c r="AA44" s="51" t="str">
        <f>PHONETIC(AA47)</f>
        <v/>
      </c>
      <c r="AB44" s="68"/>
      <c r="AC44" s="76" t="str">
        <f>MID($AA44,2,1)</f>
        <v/>
      </c>
      <c r="AD44" s="84"/>
      <c r="AE44" s="76" t="str">
        <f>MID($AA44,3,1)</f>
        <v/>
      </c>
      <c r="AF44" s="84"/>
      <c r="AG44" s="76" t="str">
        <f>MID($AA44,4,1)</f>
        <v/>
      </c>
      <c r="AH44" s="84"/>
      <c r="AI44" s="76" t="str">
        <f>MID($AA44,5,1)</f>
        <v/>
      </c>
      <c r="AJ44" s="84"/>
      <c r="AK44" s="76" t="str">
        <f>MID($AA44,6,1)</f>
        <v/>
      </c>
      <c r="AL44" s="84"/>
      <c r="AM44" s="76" t="str">
        <f>MID($AA44,7,1)</f>
        <v/>
      </c>
      <c r="AN44" s="84"/>
      <c r="AO44" s="76" t="str">
        <f>MID($AA44,8,1)</f>
        <v/>
      </c>
      <c r="AP44" s="84"/>
      <c r="AQ44" s="76" t="str">
        <f>MID($AA44,9,1)</f>
        <v/>
      </c>
      <c r="AR44" s="84"/>
      <c r="AS44" s="76" t="str">
        <f>MID($AA44,10,1)</f>
        <v/>
      </c>
      <c r="AT44" s="84"/>
      <c r="AU44" s="76" t="str">
        <f>MID($AA44,11,1)</f>
        <v/>
      </c>
      <c r="AV44" s="84"/>
      <c r="AW44" s="76" t="str">
        <f>MID($AA44,12,1)</f>
        <v/>
      </c>
      <c r="AX44" s="84"/>
      <c r="AY44" s="76" t="str">
        <f>MID($AA44,13,1)</f>
        <v/>
      </c>
      <c r="AZ44" s="84"/>
      <c r="BA44" s="76" t="str">
        <f>MID($AA44,14,1)</f>
        <v/>
      </c>
      <c r="BB44" s="84"/>
      <c r="BC44" s="76" t="str">
        <f>MID($AA44,15,1)</f>
        <v/>
      </c>
      <c r="BD44" s="84"/>
      <c r="BE44" s="76" t="str">
        <f>MID($AA44,16,1)</f>
        <v/>
      </c>
      <c r="BF44" s="84"/>
      <c r="BG44" s="76" t="str">
        <f>MID($AA44,17,1)</f>
        <v/>
      </c>
      <c r="BH44" s="84"/>
      <c r="BI44" s="76" t="str">
        <f>MID($AA44,18,1)</f>
        <v/>
      </c>
      <c r="BJ44" s="84"/>
      <c r="BK44" s="76" t="str">
        <f>MID($AA44,19,1)</f>
        <v/>
      </c>
      <c r="BL44" s="84"/>
      <c r="BM44" s="76" t="str">
        <f>MID($AA44,20,1)</f>
        <v/>
      </c>
      <c r="BN44" s="84"/>
      <c r="BO44" s="76" t="str">
        <f>MID($AA44,21,1)</f>
        <v/>
      </c>
      <c r="BP44" s="84"/>
      <c r="BQ44" s="76" t="str">
        <f>MID($AA44,22,1)</f>
        <v/>
      </c>
      <c r="BR44" s="84"/>
      <c r="BS44" s="76" t="str">
        <f>MID($AA44,23,1)</f>
        <v/>
      </c>
      <c r="BT44" s="84"/>
      <c r="BU44" s="76" t="str">
        <f>MID($AA44,24,1)</f>
        <v/>
      </c>
      <c r="BV44" s="84"/>
      <c r="BW44" s="76" t="str">
        <f>MID($AA44,25,1)</f>
        <v/>
      </c>
      <c r="BX44" s="84"/>
      <c r="BY44" s="76" t="str">
        <f>MID($AA44,26,1)</f>
        <v/>
      </c>
      <c r="BZ44" s="84"/>
      <c r="CA44" s="76" t="str">
        <f>MID($AA44,27,1)</f>
        <v/>
      </c>
      <c r="CB44" s="84"/>
      <c r="CC44" s="76" t="str">
        <f>MID($AA44,28,1)</f>
        <v/>
      </c>
      <c r="CD44" s="84"/>
      <c r="CE44" s="76" t="str">
        <f>MID($AA44,29,1)</f>
        <v/>
      </c>
      <c r="CF44" s="84"/>
      <c r="CG44" s="76" t="str">
        <f>MID($AA44,30,1)</f>
        <v/>
      </c>
      <c r="CH44" s="84"/>
      <c r="CI44" s="76" t="str">
        <f>MID($AA44,31,1)</f>
        <v/>
      </c>
      <c r="CJ44" s="84"/>
      <c r="CK44" s="76" t="str">
        <f>MID($AA44,32,1)</f>
        <v/>
      </c>
      <c r="CL44" s="84"/>
      <c r="CM44" s="76" t="str">
        <f>MID($AA44,33,1)</f>
        <v/>
      </c>
      <c r="CN44" s="84"/>
      <c r="CO44" s="76" t="str">
        <f>MID($AA44,34,1)</f>
        <v/>
      </c>
      <c r="CP44" s="84"/>
      <c r="CQ44" s="76" t="str">
        <f>MID($AA44,35,1)</f>
        <v/>
      </c>
      <c r="CR44" s="84"/>
      <c r="CS44" s="76" t="str">
        <f>MID($AA44,36,1)</f>
        <v/>
      </c>
      <c r="CT44" s="84"/>
      <c r="CU44" s="76" t="str">
        <f>MID($AA44,37,1)</f>
        <v/>
      </c>
      <c r="CV44" s="84"/>
      <c r="CW44" s="76" t="str">
        <f>MID($AA44,38,1)</f>
        <v/>
      </c>
      <c r="CX44" s="84"/>
      <c r="CY44" s="76" t="str">
        <f>MID($AA44,39,1)</f>
        <v/>
      </c>
      <c r="CZ44" s="84"/>
      <c r="DA44" s="76" t="str">
        <f>MID($AA44,40,1)</f>
        <v/>
      </c>
      <c r="DB44" s="84"/>
      <c r="DC44" s="76" t="str">
        <f>MID($AA44,41,1)</f>
        <v/>
      </c>
      <c r="DD44" s="84"/>
      <c r="DE44" s="76" t="str">
        <f>MID($AA44,42,1)</f>
        <v/>
      </c>
      <c r="DF44" s="84"/>
      <c r="DG44" s="76" t="str">
        <f>MID($AA44,43,1)</f>
        <v/>
      </c>
      <c r="DH44" s="84"/>
      <c r="DI44" s="76" t="str">
        <f>MID($AA44,44,1)</f>
        <v/>
      </c>
      <c r="DJ44" s="84"/>
      <c r="DK44" s="76" t="str">
        <f>MID($AA44,45,1)</f>
        <v/>
      </c>
      <c r="DL44" s="84"/>
      <c r="DM44" s="76" t="str">
        <f>MID($AA44,46,1)</f>
        <v/>
      </c>
      <c r="DN44" s="84"/>
      <c r="DO44" s="76" t="str">
        <f>MID($AA44,47,1)</f>
        <v/>
      </c>
      <c r="DP44" s="84"/>
      <c r="DQ44" s="76" t="str">
        <f>MID($AA44,48,1)</f>
        <v/>
      </c>
      <c r="DR44" s="84"/>
      <c r="DS44" s="76" t="str">
        <f>MID($AA44,49,1)</f>
        <v/>
      </c>
      <c r="DT44" s="84"/>
      <c r="DU44" s="76" t="str">
        <f>MID($AA44,50,1)</f>
        <v/>
      </c>
      <c r="DV44" s="84"/>
      <c r="DW44" s="76" t="str">
        <f>MID($AA44,51,1)</f>
        <v/>
      </c>
      <c r="DX44" s="84"/>
      <c r="DY44" s="76" t="str">
        <f>MID($AA44,52,1)</f>
        <v/>
      </c>
      <c r="DZ44" s="84"/>
      <c r="EA44" s="76" t="str">
        <f>MID($AA44,53,1)</f>
        <v/>
      </c>
      <c r="EB44" s="84"/>
      <c r="EC44" s="76" t="str">
        <f>MID($AA44,54,1)</f>
        <v/>
      </c>
      <c r="ED44" s="84"/>
      <c r="EE44" s="76" t="str">
        <f>MID($AA44,55,1)</f>
        <v/>
      </c>
      <c r="EF44" s="84"/>
      <c r="EG44" s="76" t="str">
        <f>MID($AA44,56,1)</f>
        <v/>
      </c>
      <c r="EH44" s="84"/>
      <c r="EI44" s="76" t="str">
        <f>MID($AA44,57,1)</f>
        <v/>
      </c>
      <c r="EJ44" s="84"/>
      <c r="EK44" s="76" t="str">
        <f>MID($AA44,58,1)</f>
        <v/>
      </c>
      <c r="EL44" s="84"/>
      <c r="EM44" s="76" t="str">
        <f>MID($AA44,59,1)</f>
        <v/>
      </c>
      <c r="EN44" s="84"/>
      <c r="EO44" s="76" t="str">
        <f>MID($AA44,60,1)</f>
        <v/>
      </c>
      <c r="EP44" s="84"/>
      <c r="EQ44" s="76" t="str">
        <f>MID($AA44,61,1)</f>
        <v/>
      </c>
      <c r="ER44" s="84"/>
      <c r="ES44" s="76" t="str">
        <f>MID($AA44,62,1)</f>
        <v/>
      </c>
      <c r="ET44" s="84"/>
      <c r="EU44" s="76" t="str">
        <f>MID($AA44,63,1)</f>
        <v/>
      </c>
      <c r="EV44" s="84"/>
      <c r="EW44" s="76" t="str">
        <f>MID($AA44,64,1)</f>
        <v/>
      </c>
      <c r="EX44" s="84"/>
      <c r="EY44" s="76" t="str">
        <f>MID($AA44,65,1)</f>
        <v/>
      </c>
      <c r="EZ44" s="84"/>
      <c r="FA44" s="76" t="str">
        <f>MID($AA44,66,1)</f>
        <v/>
      </c>
      <c r="FB44" s="84"/>
      <c r="FC44" s="76" t="str">
        <f>MID($AA44,67,1)</f>
        <v/>
      </c>
      <c r="FD44" s="84"/>
      <c r="FE44" s="76" t="str">
        <f>MID($AA44,68,1)</f>
        <v/>
      </c>
      <c r="FF44" s="84"/>
      <c r="FG44" s="76" t="str">
        <f>MID($AA44,69,1)</f>
        <v/>
      </c>
      <c r="FH44" s="84"/>
      <c r="FI44" s="76" t="str">
        <f>MID($AA44,70,1)</f>
        <v/>
      </c>
      <c r="FJ44" s="84"/>
      <c r="FK44" s="76" t="str">
        <f>MID($AA44,71,1)</f>
        <v/>
      </c>
      <c r="FL44" s="84"/>
      <c r="FM44" s="76" t="str">
        <f>MID($AA44,72,1)</f>
        <v/>
      </c>
      <c r="FN44" s="84"/>
    </row>
    <row r="45" spans="2:170" ht="6.75" customHeight="1">
      <c r="B45" s="7"/>
      <c r="C45" s="11"/>
      <c r="D45" s="11"/>
      <c r="E45" s="26"/>
      <c r="G45" s="30"/>
      <c r="H45" s="30"/>
      <c r="I45" s="30"/>
      <c r="J45" s="30"/>
      <c r="K45" s="30"/>
      <c r="L45" s="30"/>
      <c r="M45" s="30"/>
      <c r="N45" s="30"/>
      <c r="O45" s="30"/>
      <c r="P45" s="30"/>
      <c r="Q45" s="30"/>
      <c r="R45" s="30"/>
      <c r="S45" s="30"/>
      <c r="T45" s="30"/>
      <c r="U45" s="30"/>
      <c r="V45" s="30"/>
      <c r="W45" s="30"/>
      <c r="X45" s="30"/>
      <c r="AA45" s="52"/>
      <c r="AB45" s="69"/>
      <c r="AC45" s="77"/>
      <c r="AD45" s="85"/>
      <c r="AE45" s="77"/>
      <c r="AF45" s="85"/>
      <c r="AG45" s="77"/>
      <c r="AH45" s="85"/>
      <c r="AI45" s="77"/>
      <c r="AJ45" s="85"/>
      <c r="AK45" s="77"/>
      <c r="AL45" s="85"/>
      <c r="AM45" s="77"/>
      <c r="AN45" s="85"/>
      <c r="AO45" s="77"/>
      <c r="AP45" s="85"/>
      <c r="AQ45" s="77"/>
      <c r="AR45" s="85"/>
      <c r="AS45" s="77"/>
      <c r="AT45" s="85"/>
      <c r="AU45" s="77"/>
      <c r="AV45" s="85"/>
      <c r="AW45" s="77"/>
      <c r="AX45" s="85"/>
      <c r="AY45" s="77"/>
      <c r="AZ45" s="85"/>
      <c r="BA45" s="77"/>
      <c r="BB45" s="85"/>
      <c r="BC45" s="77"/>
      <c r="BD45" s="85"/>
      <c r="BE45" s="77"/>
      <c r="BF45" s="85"/>
      <c r="BG45" s="77"/>
      <c r="BH45" s="85"/>
      <c r="BI45" s="77"/>
      <c r="BJ45" s="85"/>
      <c r="BK45" s="77"/>
      <c r="BL45" s="85"/>
      <c r="BM45" s="77"/>
      <c r="BN45" s="85"/>
      <c r="BO45" s="77"/>
      <c r="BP45" s="85"/>
      <c r="BQ45" s="77"/>
      <c r="BR45" s="85"/>
      <c r="BS45" s="77"/>
      <c r="BT45" s="85"/>
      <c r="BU45" s="77"/>
      <c r="BV45" s="85"/>
      <c r="BW45" s="77"/>
      <c r="BX45" s="85"/>
      <c r="BY45" s="77"/>
      <c r="BZ45" s="85"/>
      <c r="CA45" s="77"/>
      <c r="CB45" s="85"/>
      <c r="CC45" s="77"/>
      <c r="CD45" s="85"/>
      <c r="CE45" s="77"/>
      <c r="CF45" s="85"/>
      <c r="CG45" s="77"/>
      <c r="CH45" s="85"/>
      <c r="CI45" s="77"/>
      <c r="CJ45" s="85"/>
      <c r="CK45" s="77"/>
      <c r="CL45" s="85"/>
      <c r="CM45" s="77"/>
      <c r="CN45" s="85"/>
      <c r="CO45" s="77"/>
      <c r="CP45" s="85"/>
      <c r="CQ45" s="77"/>
      <c r="CR45" s="85"/>
      <c r="CS45" s="77"/>
      <c r="CT45" s="85"/>
      <c r="CU45" s="77"/>
      <c r="CV45" s="85"/>
      <c r="CW45" s="77"/>
      <c r="CX45" s="85"/>
      <c r="CY45" s="77"/>
      <c r="CZ45" s="85"/>
      <c r="DA45" s="77"/>
      <c r="DB45" s="85"/>
      <c r="DC45" s="77"/>
      <c r="DD45" s="85"/>
      <c r="DE45" s="77"/>
      <c r="DF45" s="85"/>
      <c r="DG45" s="77"/>
      <c r="DH45" s="85"/>
      <c r="DI45" s="77"/>
      <c r="DJ45" s="85"/>
      <c r="DK45" s="77"/>
      <c r="DL45" s="85"/>
      <c r="DM45" s="77"/>
      <c r="DN45" s="85"/>
      <c r="DO45" s="77"/>
      <c r="DP45" s="85"/>
      <c r="DQ45" s="77"/>
      <c r="DR45" s="85"/>
      <c r="DS45" s="77"/>
      <c r="DT45" s="85"/>
      <c r="DU45" s="77"/>
      <c r="DV45" s="85"/>
      <c r="DW45" s="77"/>
      <c r="DX45" s="85"/>
      <c r="DY45" s="77"/>
      <c r="DZ45" s="85"/>
      <c r="EA45" s="77"/>
      <c r="EB45" s="85"/>
      <c r="EC45" s="77"/>
      <c r="ED45" s="85"/>
      <c r="EE45" s="77"/>
      <c r="EF45" s="85"/>
      <c r="EG45" s="77"/>
      <c r="EH45" s="85"/>
      <c r="EI45" s="77"/>
      <c r="EJ45" s="85"/>
      <c r="EK45" s="77"/>
      <c r="EL45" s="85"/>
      <c r="EM45" s="77"/>
      <c r="EN45" s="85"/>
      <c r="EO45" s="77"/>
      <c r="EP45" s="85"/>
      <c r="EQ45" s="77"/>
      <c r="ER45" s="85"/>
      <c r="ES45" s="77"/>
      <c r="ET45" s="85"/>
      <c r="EU45" s="77"/>
      <c r="EV45" s="85"/>
      <c r="EW45" s="77"/>
      <c r="EX45" s="85"/>
      <c r="EY45" s="77"/>
      <c r="EZ45" s="85"/>
      <c r="FA45" s="77"/>
      <c r="FB45" s="85"/>
      <c r="FC45" s="77"/>
      <c r="FD45" s="85"/>
      <c r="FE45" s="77"/>
      <c r="FF45" s="85"/>
      <c r="FG45" s="77"/>
      <c r="FH45" s="85"/>
      <c r="FI45" s="77"/>
      <c r="FJ45" s="85"/>
      <c r="FK45" s="77"/>
      <c r="FL45" s="85"/>
      <c r="FM45" s="77"/>
      <c r="FN45" s="85"/>
    </row>
    <row r="46" spans="2:170" ht="6.75" customHeight="1">
      <c r="B46" s="7"/>
      <c r="C46" s="11"/>
      <c r="D46" s="11"/>
      <c r="E46" s="26"/>
      <c r="G46" s="30"/>
      <c r="H46" s="30"/>
      <c r="I46" s="30"/>
      <c r="J46" s="30"/>
      <c r="K46" s="30"/>
      <c r="L46" s="30"/>
      <c r="M46" s="30"/>
      <c r="N46" s="30"/>
      <c r="O46" s="30"/>
      <c r="P46" s="30"/>
      <c r="Q46" s="30"/>
      <c r="R46" s="30"/>
      <c r="S46" s="30"/>
      <c r="T46" s="30"/>
      <c r="U46" s="30"/>
      <c r="V46" s="30"/>
      <c r="W46" s="30"/>
      <c r="X46" s="30"/>
    </row>
    <row r="47" spans="2:170" ht="6.75" customHeight="1">
      <c r="B47" s="8"/>
      <c r="C47" s="20"/>
      <c r="D47" s="20"/>
      <c r="E47" s="27"/>
      <c r="G47" s="29" t="s">
        <v>32</v>
      </c>
      <c r="H47" s="29"/>
      <c r="I47" s="29"/>
      <c r="J47" s="29"/>
      <c r="K47" s="29"/>
      <c r="L47" s="29"/>
      <c r="M47" s="29"/>
      <c r="N47" s="29"/>
      <c r="O47" s="29"/>
      <c r="P47" s="29"/>
      <c r="Q47" s="29"/>
      <c r="R47" s="29"/>
      <c r="S47" s="29"/>
      <c r="T47" s="29"/>
      <c r="U47" s="29"/>
      <c r="V47" s="29"/>
      <c r="W47" s="29"/>
      <c r="X47" s="29"/>
      <c r="AA47" s="53"/>
      <c r="AB47" s="70"/>
      <c r="AC47" s="70"/>
      <c r="AD47" s="70"/>
      <c r="AE47" s="78" t="str">
        <f>MID($AA47,2,1)</f>
        <v/>
      </c>
      <c r="AF47" s="78"/>
      <c r="AG47" s="78"/>
      <c r="AH47" s="78"/>
      <c r="AI47" s="78" t="str">
        <f>MID($AA47,3,1)</f>
        <v/>
      </c>
      <c r="AJ47" s="78"/>
      <c r="AK47" s="78"/>
      <c r="AL47" s="78"/>
      <c r="AM47" s="78" t="str">
        <f>MID($AA47,4,1)</f>
        <v/>
      </c>
      <c r="AN47" s="78"/>
      <c r="AO47" s="78"/>
      <c r="AP47" s="78"/>
      <c r="AQ47" s="78" t="str">
        <f>MID($AA47,5,1)</f>
        <v/>
      </c>
      <c r="AR47" s="78"/>
      <c r="AS47" s="78"/>
      <c r="AT47" s="78"/>
      <c r="AU47" s="78" t="str">
        <f>MID($AA47,6,1)</f>
        <v/>
      </c>
      <c r="AV47" s="78"/>
      <c r="AW47" s="78"/>
      <c r="AX47" s="78"/>
      <c r="AY47" s="78" t="str">
        <f>MID($AA47,7,1)</f>
        <v/>
      </c>
      <c r="AZ47" s="78"/>
      <c r="BA47" s="78"/>
      <c r="BB47" s="78"/>
      <c r="BC47" s="78" t="str">
        <f>MID($AA47,8,1)</f>
        <v/>
      </c>
      <c r="BD47" s="78"/>
      <c r="BE47" s="78"/>
      <c r="BF47" s="78"/>
      <c r="BG47" s="78" t="str">
        <f>MID($AA47,9,1)</f>
        <v/>
      </c>
      <c r="BH47" s="78"/>
      <c r="BI47" s="78"/>
      <c r="BJ47" s="78"/>
      <c r="BK47" s="78" t="str">
        <f>MID($AA47,10,1)</f>
        <v/>
      </c>
      <c r="BL47" s="78"/>
      <c r="BM47" s="78"/>
      <c r="BN47" s="78"/>
      <c r="BO47" s="78" t="str">
        <f>MID($AA47,11,1)</f>
        <v/>
      </c>
      <c r="BP47" s="78"/>
      <c r="BQ47" s="78"/>
      <c r="BR47" s="78"/>
      <c r="BS47" s="78" t="str">
        <f>MID($AA47,12,1)</f>
        <v/>
      </c>
      <c r="BT47" s="78"/>
      <c r="BU47" s="78"/>
      <c r="BV47" s="78"/>
      <c r="BW47" s="78" t="str">
        <f>MID($AA47,13,1)</f>
        <v/>
      </c>
      <c r="BX47" s="78"/>
      <c r="BY47" s="78"/>
      <c r="BZ47" s="78"/>
      <c r="CA47" s="78" t="str">
        <f>MID($AA47,14,1)</f>
        <v/>
      </c>
      <c r="CB47" s="78"/>
      <c r="CC47" s="78"/>
      <c r="CD47" s="78"/>
      <c r="CE47" s="78" t="str">
        <f>MID($AA47,15,1)</f>
        <v/>
      </c>
      <c r="CF47" s="78"/>
      <c r="CG47" s="78"/>
      <c r="CH47" s="78"/>
      <c r="CI47" s="78" t="str">
        <f>MID($AA47,16,1)</f>
        <v/>
      </c>
      <c r="CJ47" s="78"/>
      <c r="CK47" s="78"/>
      <c r="CL47" s="78"/>
      <c r="CM47" s="78" t="str">
        <f>MID($AA47,17,1)</f>
        <v/>
      </c>
      <c r="CN47" s="78"/>
      <c r="CO47" s="78"/>
      <c r="CP47" s="78"/>
      <c r="CQ47" s="78" t="str">
        <f>MID($AA47,18,1)</f>
        <v/>
      </c>
      <c r="CR47" s="78"/>
      <c r="CS47" s="78"/>
      <c r="CT47" s="78"/>
      <c r="CU47" s="78" t="str">
        <f>MID($AA47,19,1)</f>
        <v/>
      </c>
      <c r="CV47" s="78"/>
      <c r="CW47" s="78"/>
      <c r="CX47" s="78"/>
      <c r="CY47" s="78" t="str">
        <f>MID($AA47,20,1)</f>
        <v/>
      </c>
      <c r="CZ47" s="78"/>
      <c r="DA47" s="78"/>
      <c r="DB47" s="78"/>
      <c r="DC47" s="78" t="str">
        <f>MID($AA47,21,1)</f>
        <v/>
      </c>
      <c r="DD47" s="78"/>
      <c r="DE47" s="78"/>
      <c r="DF47" s="78"/>
      <c r="DG47" s="78" t="str">
        <f>MID($AA47,22,1)</f>
        <v/>
      </c>
      <c r="DH47" s="78"/>
      <c r="DI47" s="78"/>
      <c r="DJ47" s="78"/>
      <c r="DK47" s="78" t="str">
        <f>MID($AA47,23,1)</f>
        <v/>
      </c>
      <c r="DL47" s="78"/>
      <c r="DM47" s="78"/>
      <c r="DN47" s="78"/>
      <c r="DO47" s="78" t="str">
        <f>MID($AA47,24,1)</f>
        <v/>
      </c>
      <c r="DP47" s="78"/>
      <c r="DQ47" s="78"/>
      <c r="DR47" s="78"/>
      <c r="DS47" s="78" t="str">
        <f>MID($AA47,25,1)</f>
        <v/>
      </c>
      <c r="DT47" s="78"/>
      <c r="DU47" s="78"/>
      <c r="DV47" s="78"/>
      <c r="DW47" s="78" t="str">
        <f>MID($AA47,26,1)</f>
        <v/>
      </c>
      <c r="DX47" s="78"/>
      <c r="DY47" s="78"/>
      <c r="DZ47" s="78"/>
      <c r="EA47" s="78" t="str">
        <f>MID($AA47,27,1)</f>
        <v/>
      </c>
      <c r="EB47" s="78"/>
      <c r="EC47" s="78"/>
      <c r="ED47" s="78"/>
      <c r="EE47" s="78" t="str">
        <f>MID($AA47,28,1)</f>
        <v/>
      </c>
      <c r="EF47" s="78"/>
      <c r="EG47" s="78"/>
      <c r="EH47" s="78"/>
      <c r="EI47" s="78" t="str">
        <f>MID($AA47,29,1)</f>
        <v/>
      </c>
      <c r="EJ47" s="78"/>
      <c r="EK47" s="78"/>
      <c r="EL47" s="78"/>
      <c r="EM47" s="78" t="str">
        <f>MID($AA47,30,1)</f>
        <v/>
      </c>
      <c r="EN47" s="78"/>
      <c r="EO47" s="78"/>
      <c r="EP47" s="78"/>
      <c r="EQ47" s="78" t="str">
        <f>MID($AA47,31,1)</f>
        <v/>
      </c>
      <c r="ER47" s="78"/>
      <c r="ES47" s="78"/>
      <c r="ET47" s="78"/>
      <c r="EU47" s="78" t="str">
        <f>MID($AA47,32,1)</f>
        <v/>
      </c>
      <c r="EV47" s="78"/>
      <c r="EW47" s="78"/>
      <c r="EX47" s="78"/>
      <c r="EY47" s="78" t="str">
        <f>MID($AA47,33,1)</f>
        <v/>
      </c>
      <c r="EZ47" s="78"/>
      <c r="FA47" s="78"/>
      <c r="FB47" s="78"/>
      <c r="FC47" s="78" t="str">
        <f>MID($AA47,34,1)</f>
        <v/>
      </c>
      <c r="FD47" s="78"/>
      <c r="FE47" s="78"/>
      <c r="FF47" s="78"/>
      <c r="FG47" s="78" t="str">
        <f>MID($AA47,35,1)</f>
        <v/>
      </c>
      <c r="FH47" s="78"/>
      <c r="FI47" s="78"/>
      <c r="FJ47" s="78"/>
      <c r="FK47" s="78" t="str">
        <f>MID($AA47,36,1)</f>
        <v/>
      </c>
      <c r="FL47" s="78"/>
      <c r="FM47" s="78"/>
      <c r="FN47" s="103"/>
    </row>
    <row r="48" spans="2:170" ht="6.75" customHeight="1">
      <c r="G48" s="29"/>
      <c r="H48" s="29"/>
      <c r="I48" s="29"/>
      <c r="J48" s="29"/>
      <c r="K48" s="29"/>
      <c r="L48" s="29"/>
      <c r="M48" s="29"/>
      <c r="N48" s="29"/>
      <c r="O48" s="29"/>
      <c r="P48" s="29"/>
      <c r="Q48" s="29"/>
      <c r="R48" s="29"/>
      <c r="S48" s="29"/>
      <c r="T48" s="29"/>
      <c r="U48" s="29"/>
      <c r="V48" s="29"/>
      <c r="W48" s="29"/>
      <c r="X48" s="29"/>
      <c r="AA48" s="54"/>
      <c r="AB48" s="71"/>
      <c r="AC48" s="71"/>
      <c r="AD48" s="71"/>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104"/>
    </row>
    <row r="49" spans="2:170" ht="6.75" customHeight="1">
      <c r="G49" s="29"/>
      <c r="H49" s="29"/>
      <c r="I49" s="29"/>
      <c r="J49" s="29"/>
      <c r="K49" s="29"/>
      <c r="L49" s="29"/>
      <c r="M49" s="29"/>
      <c r="N49" s="29"/>
      <c r="O49" s="29"/>
      <c r="P49" s="29"/>
      <c r="Q49" s="29"/>
      <c r="R49" s="29"/>
      <c r="S49" s="29"/>
      <c r="T49" s="29"/>
      <c r="U49" s="29"/>
      <c r="V49" s="29"/>
      <c r="W49" s="29"/>
      <c r="X49" s="29"/>
      <c r="AA49" s="54"/>
      <c r="AB49" s="71"/>
      <c r="AC49" s="71"/>
      <c r="AD49" s="71"/>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104"/>
    </row>
    <row r="50" spans="2:170" ht="6.75" customHeight="1">
      <c r="G50" s="29"/>
      <c r="H50" s="29"/>
      <c r="I50" s="29"/>
      <c r="J50" s="29"/>
      <c r="K50" s="29"/>
      <c r="L50" s="29"/>
      <c r="M50" s="29"/>
      <c r="N50" s="29"/>
      <c r="O50" s="29"/>
      <c r="P50" s="29"/>
      <c r="Q50" s="29"/>
      <c r="R50" s="29"/>
      <c r="S50" s="29"/>
      <c r="T50" s="29"/>
      <c r="U50" s="29"/>
      <c r="V50" s="29"/>
      <c r="W50" s="29"/>
      <c r="X50" s="29"/>
      <c r="AA50" s="55"/>
      <c r="AB50" s="72"/>
      <c r="AC50" s="72"/>
      <c r="AD50" s="72"/>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105"/>
    </row>
    <row r="51" spans="2:170" ht="6.75" customHeight="1">
      <c r="B51" s="9"/>
      <c r="C51" s="9"/>
      <c r="D51" s="9"/>
      <c r="E51" s="9"/>
      <c r="J51" s="39"/>
    </row>
    <row r="52" spans="2:170" ht="6.75" customHeight="1">
      <c r="B52" s="2" t="s">
        <v>39</v>
      </c>
      <c r="C52" s="19"/>
      <c r="D52" s="19"/>
      <c r="E52" s="25"/>
      <c r="G52" s="31" t="s">
        <v>29</v>
      </c>
      <c r="H52" s="31"/>
      <c r="I52" s="31"/>
      <c r="J52" s="31"/>
      <c r="K52" s="31"/>
      <c r="L52" s="31"/>
      <c r="M52" s="31"/>
      <c r="N52" s="31"/>
      <c r="O52" s="31"/>
      <c r="P52" s="31"/>
      <c r="Q52" s="31"/>
      <c r="R52" s="31"/>
      <c r="S52" s="31"/>
      <c r="T52" s="31"/>
      <c r="U52" s="31"/>
      <c r="V52" s="31"/>
      <c r="W52" s="31"/>
      <c r="X52" s="31"/>
      <c r="AA52" s="51" t="str">
        <f>PHONETIC(AA55)</f>
        <v/>
      </c>
      <c r="AB52" s="68"/>
      <c r="AC52" s="76" t="str">
        <f>MID($AA52,2,1)</f>
        <v/>
      </c>
      <c r="AD52" s="84"/>
      <c r="AE52" s="76" t="str">
        <f>MID($AA52,3,1)</f>
        <v/>
      </c>
      <c r="AF52" s="84"/>
      <c r="AG52" s="76" t="str">
        <f>MID($AA52,4,1)</f>
        <v/>
      </c>
      <c r="AH52" s="84"/>
      <c r="AI52" s="76" t="str">
        <f>MID($AA52,5,1)</f>
        <v/>
      </c>
      <c r="AJ52" s="84"/>
      <c r="AK52" s="76" t="str">
        <f>MID($AA52,6,1)</f>
        <v/>
      </c>
      <c r="AL52" s="84"/>
      <c r="AM52" s="76" t="str">
        <f>MID($AA52,7,1)</f>
        <v/>
      </c>
      <c r="AN52" s="84"/>
      <c r="AO52" s="76" t="str">
        <f>MID($AA52,8,1)</f>
        <v/>
      </c>
      <c r="AP52" s="84"/>
      <c r="AQ52" s="76" t="str">
        <f>MID($AA52,9,1)</f>
        <v/>
      </c>
      <c r="AR52" s="84"/>
      <c r="AS52" s="76" t="str">
        <f>MID($AA52,10,1)</f>
        <v/>
      </c>
      <c r="AT52" s="84"/>
      <c r="AU52" s="76" t="str">
        <f>MID($AA52,11,1)</f>
        <v/>
      </c>
      <c r="AV52" s="84"/>
      <c r="AW52" s="76" t="str">
        <f>MID($AA52,12,1)</f>
        <v/>
      </c>
      <c r="AX52" s="84"/>
      <c r="AY52" s="76" t="str">
        <f>MID($AA52,13,1)</f>
        <v/>
      </c>
      <c r="AZ52" s="84"/>
      <c r="BA52" s="76" t="str">
        <f>MID($AA52,14,1)</f>
        <v/>
      </c>
      <c r="BB52" s="84"/>
      <c r="BC52" s="76" t="str">
        <f>MID($AA52,15,1)</f>
        <v/>
      </c>
      <c r="BD52" s="84"/>
      <c r="BE52" s="76" t="str">
        <f>MID($AA52,16,1)</f>
        <v/>
      </c>
      <c r="BF52" s="84"/>
      <c r="BG52" s="76" t="str">
        <f>MID($AA52,17,1)</f>
        <v/>
      </c>
      <c r="BH52" s="84"/>
      <c r="BI52" s="76" t="str">
        <f>MID($AA52,18,1)</f>
        <v/>
      </c>
      <c r="BJ52" s="84"/>
      <c r="BK52" s="76" t="str">
        <f>MID($AA52,19,1)</f>
        <v/>
      </c>
      <c r="BL52" s="84"/>
      <c r="BM52" s="76" t="str">
        <f>MID($AA52,20,1)</f>
        <v/>
      </c>
      <c r="BN52" s="84"/>
      <c r="BO52" s="76" t="str">
        <f>MID($AA52,21,1)</f>
        <v/>
      </c>
      <c r="BP52" s="84"/>
      <c r="BQ52" s="76" t="str">
        <f>MID($AA52,22,1)</f>
        <v/>
      </c>
      <c r="BR52" s="84"/>
      <c r="BS52" s="76" t="str">
        <f>MID($AA52,23,1)</f>
        <v/>
      </c>
      <c r="BT52" s="84"/>
      <c r="BU52" s="76" t="str">
        <f>MID($AA52,24,1)</f>
        <v/>
      </c>
      <c r="BV52" s="84"/>
      <c r="BW52" s="76" t="str">
        <f>MID($AA52,25,1)</f>
        <v/>
      </c>
      <c r="BX52" s="84"/>
      <c r="BY52" s="76" t="str">
        <f>MID($AA52,26,1)</f>
        <v/>
      </c>
      <c r="BZ52" s="84"/>
      <c r="CA52" s="76" t="str">
        <f>MID($AA52,27,1)</f>
        <v/>
      </c>
      <c r="CB52" s="84"/>
      <c r="CC52" s="76" t="str">
        <f>MID($AA52,28,1)</f>
        <v/>
      </c>
      <c r="CD52" s="84"/>
      <c r="CE52" s="76" t="str">
        <f>MID($AA52,29,1)</f>
        <v/>
      </c>
      <c r="CF52" s="84"/>
      <c r="CG52" s="76" t="str">
        <f>MID($AA52,30,1)</f>
        <v/>
      </c>
      <c r="CH52" s="84"/>
      <c r="CI52" s="76" t="str">
        <f>MID($AA52,31,1)</f>
        <v/>
      </c>
      <c r="CJ52" s="84"/>
      <c r="CK52" s="76" t="str">
        <f>MID($AA52,32,1)</f>
        <v/>
      </c>
      <c r="CL52" s="84"/>
      <c r="CM52" s="76" t="str">
        <f>MID($AA52,33,1)</f>
        <v/>
      </c>
      <c r="CN52" s="84"/>
      <c r="CO52" s="76" t="str">
        <f>MID($AA52,34,1)</f>
        <v/>
      </c>
      <c r="CP52" s="84"/>
      <c r="CQ52" s="76" t="str">
        <f>MID($AA52,35,1)</f>
        <v/>
      </c>
      <c r="CR52" s="84"/>
      <c r="CS52" s="76" t="str">
        <f>MID($AA52,36,1)</f>
        <v/>
      </c>
      <c r="CT52" s="84"/>
      <c r="CU52" s="76" t="str">
        <f>MID($AA52,37,1)</f>
        <v/>
      </c>
      <c r="CV52" s="84"/>
      <c r="CW52" s="76" t="str">
        <f>MID($AA52,38,1)</f>
        <v/>
      </c>
      <c r="CX52" s="84"/>
      <c r="CY52" s="76" t="str">
        <f>MID($AA52,39,1)</f>
        <v/>
      </c>
      <c r="CZ52" s="84"/>
      <c r="DA52" s="76" t="str">
        <f>MID($AA52,40,1)</f>
        <v/>
      </c>
      <c r="DB52" s="84"/>
      <c r="DC52" s="76" t="str">
        <f>MID($AA52,41,1)</f>
        <v/>
      </c>
      <c r="DD52" s="84"/>
      <c r="DE52" s="76" t="str">
        <f>MID($AA52,42,1)</f>
        <v/>
      </c>
      <c r="DF52" s="84"/>
      <c r="DG52" s="76" t="str">
        <f>MID($AA52,43,1)</f>
        <v/>
      </c>
      <c r="DH52" s="84"/>
      <c r="DI52" s="76" t="str">
        <f>MID($AA52,44,1)</f>
        <v/>
      </c>
      <c r="DJ52" s="84"/>
      <c r="DK52" s="76" t="str">
        <f>MID($AA52,45,1)</f>
        <v/>
      </c>
      <c r="DL52" s="84"/>
      <c r="DM52" s="76" t="str">
        <f>MID($AA52,46,1)</f>
        <v/>
      </c>
      <c r="DN52" s="84"/>
      <c r="DO52" s="76" t="str">
        <f>MID($AA52,47,1)</f>
        <v/>
      </c>
      <c r="DP52" s="84"/>
      <c r="DQ52" s="76" t="str">
        <f>MID($AA52,48,1)</f>
        <v/>
      </c>
      <c r="DR52" s="84"/>
      <c r="DS52" s="76" t="str">
        <f>MID($AA52,49,1)</f>
        <v/>
      </c>
      <c r="DT52" s="84"/>
      <c r="DU52" s="76" t="str">
        <f>MID($AA52,50,1)</f>
        <v/>
      </c>
      <c r="DV52" s="84"/>
      <c r="DW52" s="76" t="str">
        <f>MID($AA52,51,1)</f>
        <v/>
      </c>
      <c r="DX52" s="84"/>
      <c r="DY52" s="76" t="str">
        <f>MID($AA52,52,1)</f>
        <v/>
      </c>
      <c r="DZ52" s="84"/>
      <c r="EA52" s="76" t="str">
        <f>MID($AA52,53,1)</f>
        <v/>
      </c>
      <c r="EB52" s="84"/>
      <c r="EC52" s="76" t="str">
        <f>MID($AA52,54,1)</f>
        <v/>
      </c>
      <c r="ED52" s="84"/>
      <c r="EE52" s="76" t="str">
        <f>MID($AA52,55,1)</f>
        <v/>
      </c>
      <c r="EF52" s="84"/>
      <c r="EG52" s="76" t="str">
        <f>MID($AA52,56,1)</f>
        <v/>
      </c>
      <c r="EH52" s="84"/>
      <c r="EI52" s="76" t="str">
        <f>MID($AA52,57,1)</f>
        <v/>
      </c>
      <c r="EJ52" s="84"/>
      <c r="EK52" s="76" t="str">
        <f>MID($AA52,58,1)</f>
        <v/>
      </c>
      <c r="EL52" s="84"/>
      <c r="EM52" s="76" t="str">
        <f>MID($AA52,59,1)</f>
        <v/>
      </c>
      <c r="EN52" s="84"/>
      <c r="EO52" s="76" t="str">
        <f>MID($AA52,60,1)</f>
        <v/>
      </c>
      <c r="EP52" s="84"/>
      <c r="EQ52" s="76" t="str">
        <f>MID($AA52,61,1)</f>
        <v/>
      </c>
      <c r="ER52" s="84"/>
      <c r="ES52" s="76" t="str">
        <f>MID($AA52,62,1)</f>
        <v/>
      </c>
      <c r="ET52" s="84"/>
      <c r="EU52" s="76" t="str">
        <f>MID($AA52,63,1)</f>
        <v/>
      </c>
      <c r="EV52" s="84"/>
      <c r="EW52" s="76" t="str">
        <f>MID($AA52,64,1)</f>
        <v/>
      </c>
      <c r="EX52" s="84"/>
      <c r="EY52" s="76" t="str">
        <f>MID($AA52,65,1)</f>
        <v/>
      </c>
      <c r="EZ52" s="84"/>
      <c r="FA52" s="76" t="str">
        <f>MID($AA52,66,1)</f>
        <v/>
      </c>
      <c r="FB52" s="84"/>
      <c r="FC52" s="76" t="str">
        <f>MID($AA52,67,1)</f>
        <v/>
      </c>
      <c r="FD52" s="84"/>
      <c r="FE52" s="76" t="str">
        <f>MID($AA52,68,1)</f>
        <v/>
      </c>
      <c r="FF52" s="84"/>
      <c r="FG52" s="76" t="str">
        <f>MID($AA52,69,1)</f>
        <v/>
      </c>
      <c r="FH52" s="84"/>
      <c r="FI52" s="76" t="str">
        <f>MID($AA52,70,1)</f>
        <v/>
      </c>
      <c r="FJ52" s="84"/>
      <c r="FK52" s="76" t="str">
        <f>MID($AA52,71,1)</f>
        <v/>
      </c>
      <c r="FL52" s="84"/>
      <c r="FM52" s="76" t="str">
        <f>MID($AA52,72,1)</f>
        <v/>
      </c>
      <c r="FN52" s="84"/>
    </row>
    <row r="53" spans="2:170" ht="6.75" customHeight="1">
      <c r="B53" s="7"/>
      <c r="C53" s="11"/>
      <c r="D53" s="11"/>
      <c r="E53" s="26"/>
      <c r="G53" s="31"/>
      <c r="H53" s="31"/>
      <c r="I53" s="31"/>
      <c r="J53" s="31"/>
      <c r="K53" s="31"/>
      <c r="L53" s="31"/>
      <c r="M53" s="31"/>
      <c r="N53" s="31"/>
      <c r="O53" s="31"/>
      <c r="P53" s="31"/>
      <c r="Q53" s="31"/>
      <c r="R53" s="31"/>
      <c r="S53" s="31"/>
      <c r="T53" s="31"/>
      <c r="U53" s="31"/>
      <c r="V53" s="31"/>
      <c r="W53" s="31"/>
      <c r="X53" s="31"/>
      <c r="AA53" s="52"/>
      <c r="AB53" s="69"/>
      <c r="AC53" s="77"/>
      <c r="AD53" s="85"/>
      <c r="AE53" s="77"/>
      <c r="AF53" s="85"/>
      <c r="AG53" s="77"/>
      <c r="AH53" s="85"/>
      <c r="AI53" s="77"/>
      <c r="AJ53" s="85"/>
      <c r="AK53" s="77"/>
      <c r="AL53" s="85"/>
      <c r="AM53" s="77"/>
      <c r="AN53" s="85"/>
      <c r="AO53" s="77"/>
      <c r="AP53" s="85"/>
      <c r="AQ53" s="77"/>
      <c r="AR53" s="85"/>
      <c r="AS53" s="77"/>
      <c r="AT53" s="85"/>
      <c r="AU53" s="77"/>
      <c r="AV53" s="85"/>
      <c r="AW53" s="77"/>
      <c r="AX53" s="85"/>
      <c r="AY53" s="77"/>
      <c r="AZ53" s="85"/>
      <c r="BA53" s="77"/>
      <c r="BB53" s="85"/>
      <c r="BC53" s="77"/>
      <c r="BD53" s="85"/>
      <c r="BE53" s="77"/>
      <c r="BF53" s="85"/>
      <c r="BG53" s="77"/>
      <c r="BH53" s="85"/>
      <c r="BI53" s="77"/>
      <c r="BJ53" s="85"/>
      <c r="BK53" s="77"/>
      <c r="BL53" s="85"/>
      <c r="BM53" s="77"/>
      <c r="BN53" s="85"/>
      <c r="BO53" s="77"/>
      <c r="BP53" s="85"/>
      <c r="BQ53" s="77"/>
      <c r="BR53" s="85"/>
      <c r="BS53" s="77"/>
      <c r="BT53" s="85"/>
      <c r="BU53" s="77"/>
      <c r="BV53" s="85"/>
      <c r="BW53" s="77"/>
      <c r="BX53" s="85"/>
      <c r="BY53" s="77"/>
      <c r="BZ53" s="85"/>
      <c r="CA53" s="77"/>
      <c r="CB53" s="85"/>
      <c r="CC53" s="77"/>
      <c r="CD53" s="85"/>
      <c r="CE53" s="77"/>
      <c r="CF53" s="85"/>
      <c r="CG53" s="77"/>
      <c r="CH53" s="85"/>
      <c r="CI53" s="77"/>
      <c r="CJ53" s="85"/>
      <c r="CK53" s="77"/>
      <c r="CL53" s="85"/>
      <c r="CM53" s="77"/>
      <c r="CN53" s="85"/>
      <c r="CO53" s="77"/>
      <c r="CP53" s="85"/>
      <c r="CQ53" s="77"/>
      <c r="CR53" s="85"/>
      <c r="CS53" s="77"/>
      <c r="CT53" s="85"/>
      <c r="CU53" s="77"/>
      <c r="CV53" s="85"/>
      <c r="CW53" s="77"/>
      <c r="CX53" s="85"/>
      <c r="CY53" s="77"/>
      <c r="CZ53" s="85"/>
      <c r="DA53" s="77"/>
      <c r="DB53" s="85"/>
      <c r="DC53" s="77"/>
      <c r="DD53" s="85"/>
      <c r="DE53" s="77"/>
      <c r="DF53" s="85"/>
      <c r="DG53" s="77"/>
      <c r="DH53" s="85"/>
      <c r="DI53" s="77"/>
      <c r="DJ53" s="85"/>
      <c r="DK53" s="77"/>
      <c r="DL53" s="85"/>
      <c r="DM53" s="77"/>
      <c r="DN53" s="85"/>
      <c r="DO53" s="77"/>
      <c r="DP53" s="85"/>
      <c r="DQ53" s="77"/>
      <c r="DR53" s="85"/>
      <c r="DS53" s="77"/>
      <c r="DT53" s="85"/>
      <c r="DU53" s="77"/>
      <c r="DV53" s="85"/>
      <c r="DW53" s="77"/>
      <c r="DX53" s="85"/>
      <c r="DY53" s="77"/>
      <c r="DZ53" s="85"/>
      <c r="EA53" s="77"/>
      <c r="EB53" s="85"/>
      <c r="EC53" s="77"/>
      <c r="ED53" s="85"/>
      <c r="EE53" s="77"/>
      <c r="EF53" s="85"/>
      <c r="EG53" s="77"/>
      <c r="EH53" s="85"/>
      <c r="EI53" s="77"/>
      <c r="EJ53" s="85"/>
      <c r="EK53" s="77"/>
      <c r="EL53" s="85"/>
      <c r="EM53" s="77"/>
      <c r="EN53" s="85"/>
      <c r="EO53" s="77"/>
      <c r="EP53" s="85"/>
      <c r="EQ53" s="77"/>
      <c r="ER53" s="85"/>
      <c r="ES53" s="77"/>
      <c r="ET53" s="85"/>
      <c r="EU53" s="77"/>
      <c r="EV53" s="85"/>
      <c r="EW53" s="77"/>
      <c r="EX53" s="85"/>
      <c r="EY53" s="77"/>
      <c r="EZ53" s="85"/>
      <c r="FA53" s="77"/>
      <c r="FB53" s="85"/>
      <c r="FC53" s="77"/>
      <c r="FD53" s="85"/>
      <c r="FE53" s="77"/>
      <c r="FF53" s="85"/>
      <c r="FG53" s="77"/>
      <c r="FH53" s="85"/>
      <c r="FI53" s="77"/>
      <c r="FJ53" s="85"/>
      <c r="FK53" s="77"/>
      <c r="FL53" s="85"/>
      <c r="FM53" s="77"/>
      <c r="FN53" s="85"/>
    </row>
    <row r="54" spans="2:170" ht="6.75" customHeight="1">
      <c r="B54" s="7"/>
      <c r="C54" s="11"/>
      <c r="D54" s="11"/>
      <c r="E54" s="26"/>
      <c r="G54" s="31"/>
      <c r="H54" s="31"/>
      <c r="I54" s="31"/>
      <c r="J54" s="31"/>
      <c r="K54" s="31"/>
      <c r="L54" s="31"/>
      <c r="M54" s="31"/>
      <c r="N54" s="31"/>
      <c r="O54" s="31"/>
      <c r="P54" s="31"/>
      <c r="Q54" s="31"/>
      <c r="R54" s="31"/>
      <c r="S54" s="31"/>
      <c r="T54" s="31"/>
      <c r="U54" s="31"/>
      <c r="V54" s="31"/>
      <c r="W54" s="31"/>
      <c r="X54" s="31"/>
    </row>
    <row r="55" spans="2:170" ht="6.75" customHeight="1">
      <c r="B55" s="8"/>
      <c r="C55" s="20"/>
      <c r="D55" s="20"/>
      <c r="E55" s="27"/>
      <c r="G55" s="32" t="s">
        <v>41</v>
      </c>
      <c r="H55" s="32"/>
      <c r="I55" s="32"/>
      <c r="J55" s="32"/>
      <c r="K55" s="32"/>
      <c r="L55" s="32"/>
      <c r="M55" s="32"/>
      <c r="N55" s="32"/>
      <c r="O55" s="32"/>
      <c r="P55" s="32"/>
      <c r="Q55" s="32"/>
      <c r="R55" s="32"/>
      <c r="S55" s="32"/>
      <c r="T55" s="32"/>
      <c r="U55" s="32"/>
      <c r="V55" s="32"/>
      <c r="W55" s="32"/>
      <c r="X55" s="32"/>
      <c r="AA55" s="53"/>
      <c r="AB55" s="70"/>
      <c r="AC55" s="70"/>
      <c r="AD55" s="70"/>
      <c r="AE55" s="78" t="str">
        <f>MID($AA55,2,1)</f>
        <v/>
      </c>
      <c r="AF55" s="78"/>
      <c r="AG55" s="78"/>
      <c r="AH55" s="78"/>
      <c r="AI55" s="78" t="str">
        <f>MID($AA55,3,1)</f>
        <v/>
      </c>
      <c r="AJ55" s="78"/>
      <c r="AK55" s="78"/>
      <c r="AL55" s="78"/>
      <c r="AM55" s="78" t="str">
        <f>MID($AA55,4,1)</f>
        <v/>
      </c>
      <c r="AN55" s="78"/>
      <c r="AO55" s="78"/>
      <c r="AP55" s="78"/>
      <c r="AQ55" s="78" t="str">
        <f>MID($AA55,5,1)</f>
        <v/>
      </c>
      <c r="AR55" s="78"/>
      <c r="AS55" s="78"/>
      <c r="AT55" s="78"/>
      <c r="AU55" s="78" t="str">
        <f>MID($AA55,6,1)</f>
        <v/>
      </c>
      <c r="AV55" s="78"/>
      <c r="AW55" s="78"/>
      <c r="AX55" s="78"/>
      <c r="AY55" s="78" t="str">
        <f>MID($AA55,7,1)</f>
        <v/>
      </c>
      <c r="AZ55" s="78"/>
      <c r="BA55" s="78"/>
      <c r="BB55" s="78"/>
      <c r="BC55" s="78" t="str">
        <f>MID($AA55,8,1)</f>
        <v/>
      </c>
      <c r="BD55" s="78"/>
      <c r="BE55" s="78"/>
      <c r="BF55" s="78"/>
      <c r="BG55" s="78" t="str">
        <f>MID($AA55,9,1)</f>
        <v/>
      </c>
      <c r="BH55" s="78"/>
      <c r="BI55" s="78"/>
      <c r="BJ55" s="78"/>
      <c r="BK55" s="78" t="str">
        <f>MID($AA55,10,1)</f>
        <v/>
      </c>
      <c r="BL55" s="78"/>
      <c r="BM55" s="78"/>
      <c r="BN55" s="78"/>
      <c r="BO55" s="78" t="str">
        <f>MID($AA55,11,1)</f>
        <v/>
      </c>
      <c r="BP55" s="78"/>
      <c r="BQ55" s="78"/>
      <c r="BR55" s="78"/>
      <c r="BS55" s="78" t="str">
        <f>MID($AA55,12,1)</f>
        <v/>
      </c>
      <c r="BT55" s="78"/>
      <c r="BU55" s="78"/>
      <c r="BV55" s="78"/>
      <c r="BW55" s="78" t="str">
        <f>MID($AA55,13,1)</f>
        <v/>
      </c>
      <c r="BX55" s="78"/>
      <c r="BY55" s="78"/>
      <c r="BZ55" s="78"/>
      <c r="CA55" s="78" t="str">
        <f>MID($AA55,14,1)</f>
        <v/>
      </c>
      <c r="CB55" s="78"/>
      <c r="CC55" s="78"/>
      <c r="CD55" s="78"/>
      <c r="CE55" s="78" t="str">
        <f>MID($AA55,15,1)</f>
        <v/>
      </c>
      <c r="CF55" s="78"/>
      <c r="CG55" s="78"/>
      <c r="CH55" s="78"/>
      <c r="CI55" s="78" t="str">
        <f>MID($AA55,16,1)</f>
        <v/>
      </c>
      <c r="CJ55" s="78"/>
      <c r="CK55" s="78"/>
      <c r="CL55" s="78"/>
      <c r="CM55" s="78" t="str">
        <f>MID($AA55,17,1)</f>
        <v/>
      </c>
      <c r="CN55" s="78"/>
      <c r="CO55" s="78"/>
      <c r="CP55" s="78"/>
      <c r="CQ55" s="78" t="str">
        <f>MID($AA55,18,1)</f>
        <v/>
      </c>
      <c r="CR55" s="78"/>
      <c r="CS55" s="78"/>
      <c r="CT55" s="78"/>
      <c r="CU55" s="78" t="str">
        <f>MID($AA55,19,1)</f>
        <v/>
      </c>
      <c r="CV55" s="78"/>
      <c r="CW55" s="78"/>
      <c r="CX55" s="78"/>
      <c r="CY55" s="78" t="str">
        <f>MID($AA55,20,1)</f>
        <v/>
      </c>
      <c r="CZ55" s="78"/>
      <c r="DA55" s="78"/>
      <c r="DB55" s="78"/>
      <c r="DC55" s="78" t="str">
        <f>MID($AA55,21,1)</f>
        <v/>
      </c>
      <c r="DD55" s="78"/>
      <c r="DE55" s="78"/>
      <c r="DF55" s="78"/>
      <c r="DG55" s="78" t="str">
        <f>MID($AA55,22,1)</f>
        <v/>
      </c>
      <c r="DH55" s="78"/>
      <c r="DI55" s="78"/>
      <c r="DJ55" s="78"/>
      <c r="DK55" s="78" t="str">
        <f>MID($AA55,23,1)</f>
        <v/>
      </c>
      <c r="DL55" s="78"/>
      <c r="DM55" s="78"/>
      <c r="DN55" s="78"/>
      <c r="DO55" s="78" t="str">
        <f>MID($AA55,24,1)</f>
        <v/>
      </c>
      <c r="DP55" s="78"/>
      <c r="DQ55" s="78"/>
      <c r="DR55" s="78"/>
      <c r="DS55" s="78" t="str">
        <f>MID($AA55,25,1)</f>
        <v/>
      </c>
      <c r="DT55" s="78"/>
      <c r="DU55" s="78"/>
      <c r="DV55" s="78"/>
      <c r="DW55" s="78" t="str">
        <f>MID($AA55,26,1)</f>
        <v/>
      </c>
      <c r="DX55" s="78"/>
      <c r="DY55" s="78"/>
      <c r="DZ55" s="78"/>
      <c r="EA55" s="78" t="str">
        <f>MID($AA55,27,1)</f>
        <v/>
      </c>
      <c r="EB55" s="78"/>
      <c r="EC55" s="78"/>
      <c r="ED55" s="78"/>
      <c r="EE55" s="78" t="str">
        <f>MID($AA55,28,1)</f>
        <v/>
      </c>
      <c r="EF55" s="78"/>
      <c r="EG55" s="78"/>
      <c r="EH55" s="78"/>
      <c r="EI55" s="78" t="str">
        <f>MID($AA55,29,1)</f>
        <v/>
      </c>
      <c r="EJ55" s="78"/>
      <c r="EK55" s="78"/>
      <c r="EL55" s="78"/>
      <c r="EM55" s="78" t="str">
        <f>MID($AA55,30,1)</f>
        <v/>
      </c>
      <c r="EN55" s="78"/>
      <c r="EO55" s="78"/>
      <c r="EP55" s="78"/>
      <c r="EQ55" s="78" t="str">
        <f>MID($AA55,31,1)</f>
        <v/>
      </c>
      <c r="ER55" s="78"/>
      <c r="ES55" s="78"/>
      <c r="ET55" s="78"/>
      <c r="EU55" s="78" t="str">
        <f>MID($AA55,32,1)</f>
        <v/>
      </c>
      <c r="EV55" s="78"/>
      <c r="EW55" s="78"/>
      <c r="EX55" s="78"/>
      <c r="EY55" s="78" t="str">
        <f>MID($AA55,33,1)</f>
        <v/>
      </c>
      <c r="EZ55" s="78"/>
      <c r="FA55" s="78"/>
      <c r="FB55" s="78"/>
      <c r="FC55" s="78" t="str">
        <f>MID($AA55,34,1)</f>
        <v/>
      </c>
      <c r="FD55" s="78"/>
      <c r="FE55" s="78"/>
      <c r="FF55" s="78"/>
      <c r="FG55" s="78" t="str">
        <f>MID($AA55,35,1)</f>
        <v/>
      </c>
      <c r="FH55" s="78"/>
      <c r="FI55" s="78"/>
      <c r="FJ55" s="78"/>
      <c r="FK55" s="78" t="str">
        <f>MID($AA55,36,1)</f>
        <v/>
      </c>
      <c r="FL55" s="78"/>
      <c r="FM55" s="78"/>
      <c r="FN55" s="103"/>
    </row>
    <row r="56" spans="2:170" ht="6.75" customHeight="1">
      <c r="G56" s="32"/>
      <c r="H56" s="32"/>
      <c r="I56" s="32"/>
      <c r="J56" s="32"/>
      <c r="K56" s="32"/>
      <c r="L56" s="32"/>
      <c r="M56" s="32"/>
      <c r="N56" s="32"/>
      <c r="O56" s="32"/>
      <c r="P56" s="32"/>
      <c r="Q56" s="32"/>
      <c r="R56" s="32"/>
      <c r="S56" s="32"/>
      <c r="T56" s="32"/>
      <c r="U56" s="32"/>
      <c r="V56" s="32"/>
      <c r="W56" s="32"/>
      <c r="X56" s="32"/>
      <c r="AA56" s="54"/>
      <c r="AB56" s="71"/>
      <c r="AC56" s="71"/>
      <c r="AD56" s="71"/>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104"/>
    </row>
    <row r="57" spans="2:170" ht="6.75" customHeight="1">
      <c r="G57" s="32"/>
      <c r="H57" s="32"/>
      <c r="I57" s="32"/>
      <c r="J57" s="32"/>
      <c r="K57" s="32"/>
      <c r="L57" s="32"/>
      <c r="M57" s="32"/>
      <c r="N57" s="32"/>
      <c r="O57" s="32"/>
      <c r="P57" s="32"/>
      <c r="Q57" s="32"/>
      <c r="R57" s="32"/>
      <c r="S57" s="32"/>
      <c r="T57" s="32"/>
      <c r="U57" s="32"/>
      <c r="V57" s="32"/>
      <c r="W57" s="32"/>
      <c r="X57" s="32"/>
      <c r="AA57" s="54"/>
      <c r="AB57" s="71"/>
      <c r="AC57" s="71"/>
      <c r="AD57" s="71"/>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104"/>
    </row>
    <row r="58" spans="2:170" ht="6.75" customHeight="1">
      <c r="G58" s="32"/>
      <c r="H58" s="32"/>
      <c r="I58" s="32"/>
      <c r="J58" s="32"/>
      <c r="K58" s="32"/>
      <c r="L58" s="32"/>
      <c r="M58" s="32"/>
      <c r="N58" s="32"/>
      <c r="O58" s="32"/>
      <c r="P58" s="32"/>
      <c r="Q58" s="32"/>
      <c r="R58" s="32"/>
      <c r="S58" s="32"/>
      <c r="T58" s="32"/>
      <c r="U58" s="32"/>
      <c r="V58" s="32"/>
      <c r="W58" s="32"/>
      <c r="X58" s="32"/>
      <c r="AA58" s="55"/>
      <c r="AB58" s="72"/>
      <c r="AC58" s="72"/>
      <c r="AD58" s="72"/>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105"/>
    </row>
    <row r="60" spans="2:170" ht="6.75" customHeight="1">
      <c r="BS60" s="31" t="s">
        <v>29</v>
      </c>
      <c r="BT60" s="31"/>
      <c r="BU60" s="31"/>
      <c r="BV60" s="31"/>
      <c r="BW60" s="31"/>
      <c r="BX60" s="31"/>
      <c r="BY60" s="31"/>
      <c r="BZ60" s="31"/>
      <c r="CA60" s="31"/>
      <c r="CB60" s="31"/>
      <c r="CC60" s="31"/>
      <c r="CD60" s="31"/>
      <c r="CE60" s="31"/>
      <c r="CF60" s="31"/>
      <c r="CG60" s="31"/>
      <c r="CH60" s="30"/>
      <c r="CI60" s="51" t="str">
        <f>PHONETIC(CI63)</f>
        <v/>
      </c>
      <c r="CJ60" s="68"/>
      <c r="CK60" s="76" t="str">
        <f>MID($CI60,2,1)</f>
        <v/>
      </c>
      <c r="CL60" s="84"/>
      <c r="CM60" s="76" t="str">
        <f>MID($CI60,3,1)</f>
        <v/>
      </c>
      <c r="CN60" s="84"/>
      <c r="CO60" s="76" t="str">
        <f>MID($CI60,4,1)</f>
        <v/>
      </c>
      <c r="CP60" s="84"/>
      <c r="CQ60" s="76" t="str">
        <f>MID($CI60,5,1)</f>
        <v/>
      </c>
      <c r="CR60" s="84"/>
      <c r="CS60" s="76" t="str">
        <f>MID($CI60,6,1)</f>
        <v/>
      </c>
      <c r="CT60" s="84"/>
      <c r="CU60" s="76" t="str">
        <f>MID($CI60,7,1)</f>
        <v/>
      </c>
      <c r="CV60" s="84"/>
      <c r="CW60" s="76" t="str">
        <f>MID($CI60,8,1)</f>
        <v/>
      </c>
      <c r="CX60" s="84"/>
      <c r="CY60" s="76" t="str">
        <f>MID($CI60,9,1)</f>
        <v/>
      </c>
      <c r="CZ60" s="84"/>
      <c r="DA60" s="76" t="str">
        <f>MID($CI60,10,1)</f>
        <v/>
      </c>
      <c r="DB60" s="84"/>
      <c r="DC60" s="76" t="str">
        <f>MID($CI60,11,1)</f>
        <v/>
      </c>
      <c r="DD60" s="84"/>
      <c r="DE60" s="76" t="str">
        <f>MID($CI60,12,1)</f>
        <v/>
      </c>
      <c r="DF60" s="84"/>
      <c r="DG60" s="76" t="str">
        <f>MID($CI60,13,1)</f>
        <v/>
      </c>
      <c r="DH60" s="84"/>
      <c r="DI60" s="76" t="str">
        <f>MID($CI60,14,1)</f>
        <v/>
      </c>
      <c r="DJ60" s="84"/>
      <c r="DK60" s="76" t="str">
        <f>MID($CI60,15,1)</f>
        <v/>
      </c>
      <c r="DL60" s="84"/>
      <c r="DM60" s="76" t="str">
        <f>MID($CI60,16,1)</f>
        <v/>
      </c>
      <c r="DN60" s="84"/>
      <c r="DO60" s="76" t="str">
        <f>MID($CI60,17,1)</f>
        <v/>
      </c>
      <c r="DP60" s="84"/>
      <c r="DQ60" s="76" t="str">
        <f>MID($CI60,18,1)</f>
        <v/>
      </c>
      <c r="DR60" s="84"/>
      <c r="DS60" s="76" t="str">
        <f>MID($CI60,19,1)</f>
        <v/>
      </c>
      <c r="DT60" s="84"/>
      <c r="DU60" s="76" t="str">
        <f>MID($CI60,20,1)</f>
        <v/>
      </c>
      <c r="DV60" s="84"/>
      <c r="EA60" s="9"/>
      <c r="EB60" s="9"/>
      <c r="EC60" s="9"/>
      <c r="ED60" s="9"/>
    </row>
    <row r="61" spans="2:170" ht="6.75" customHeight="1">
      <c r="BS61" s="31"/>
      <c r="BT61" s="31"/>
      <c r="BU61" s="31"/>
      <c r="BV61" s="31"/>
      <c r="BW61" s="31"/>
      <c r="BX61" s="31"/>
      <c r="BY61" s="31"/>
      <c r="BZ61" s="31"/>
      <c r="CA61" s="31"/>
      <c r="CB61" s="31"/>
      <c r="CC61" s="31"/>
      <c r="CD61" s="31"/>
      <c r="CE61" s="31"/>
      <c r="CF61" s="31"/>
      <c r="CG61" s="31"/>
      <c r="CH61" s="30"/>
      <c r="CI61" s="52"/>
      <c r="CJ61" s="69"/>
      <c r="CK61" s="77"/>
      <c r="CL61" s="85"/>
      <c r="CM61" s="77"/>
      <c r="CN61" s="85"/>
      <c r="CO61" s="77"/>
      <c r="CP61" s="85"/>
      <c r="CQ61" s="77"/>
      <c r="CR61" s="85"/>
      <c r="CS61" s="77"/>
      <c r="CT61" s="85"/>
      <c r="CU61" s="77"/>
      <c r="CV61" s="85"/>
      <c r="CW61" s="77"/>
      <c r="CX61" s="85"/>
      <c r="CY61" s="77"/>
      <c r="CZ61" s="85"/>
      <c r="DA61" s="77"/>
      <c r="DB61" s="85"/>
      <c r="DC61" s="77"/>
      <c r="DD61" s="85"/>
      <c r="DE61" s="77"/>
      <c r="DF61" s="85"/>
      <c r="DG61" s="77"/>
      <c r="DH61" s="85"/>
      <c r="DI61" s="77"/>
      <c r="DJ61" s="85"/>
      <c r="DK61" s="77"/>
      <c r="DL61" s="85"/>
      <c r="DM61" s="77"/>
      <c r="DN61" s="85"/>
      <c r="DO61" s="77"/>
      <c r="DP61" s="85"/>
      <c r="DQ61" s="77"/>
      <c r="DR61" s="85"/>
      <c r="DS61" s="77"/>
      <c r="DT61" s="85"/>
      <c r="DU61" s="77"/>
      <c r="DV61" s="85"/>
      <c r="EA61" s="9"/>
      <c r="EB61" s="9"/>
      <c r="EC61" s="9"/>
      <c r="ED61" s="9"/>
    </row>
    <row r="62" spans="2:170" ht="6.75" customHeight="1">
      <c r="BS62" s="31"/>
      <c r="BT62" s="31"/>
      <c r="BU62" s="31"/>
      <c r="BV62" s="31"/>
      <c r="BW62" s="31"/>
      <c r="BX62" s="31"/>
      <c r="BY62" s="31"/>
      <c r="BZ62" s="31"/>
      <c r="CA62" s="31"/>
      <c r="CB62" s="31"/>
      <c r="CC62" s="31"/>
      <c r="CD62" s="31"/>
      <c r="CE62" s="31"/>
      <c r="CF62" s="31"/>
      <c r="CG62" s="31"/>
      <c r="CH62" s="30"/>
      <c r="EA62" s="9"/>
      <c r="EB62" s="9"/>
      <c r="EC62" s="9"/>
      <c r="ED62" s="9"/>
    </row>
    <row r="63" spans="2:170" ht="6.75" customHeight="1">
      <c r="B63" s="2" t="s">
        <v>14</v>
      </c>
      <c r="C63" s="19"/>
      <c r="D63" s="19"/>
      <c r="E63" s="25"/>
      <c r="G63" s="32" t="s">
        <v>24</v>
      </c>
      <c r="H63" s="32"/>
      <c r="I63" s="32"/>
      <c r="J63" s="32"/>
      <c r="K63" s="32"/>
      <c r="L63" s="32"/>
      <c r="M63" s="32"/>
      <c r="N63" s="32"/>
      <c r="O63" s="32"/>
      <c r="P63" s="32"/>
      <c r="AA63" s="56"/>
      <c r="AB63" s="73"/>
      <c r="AC63" s="73"/>
      <c r="AD63" s="73"/>
      <c r="AE63" s="73" t="str">
        <f>MID($AA63,2,1)</f>
        <v/>
      </c>
      <c r="AF63" s="73"/>
      <c r="AG63" s="73"/>
      <c r="AH63" s="73"/>
      <c r="AI63" s="73" t="str">
        <f>MID($AA63,3,1)</f>
        <v/>
      </c>
      <c r="AJ63" s="73"/>
      <c r="AK63" s="73"/>
      <c r="AL63" s="73"/>
      <c r="AM63" s="73" t="str">
        <f>MID($AA63,4,1)</f>
        <v/>
      </c>
      <c r="AN63" s="73"/>
      <c r="AO63" s="73"/>
      <c r="AP63" s="73"/>
      <c r="AQ63" s="73" t="str">
        <f>MID($AA63,5,1)</f>
        <v/>
      </c>
      <c r="AR63" s="73"/>
      <c r="AS63" s="73"/>
      <c r="AT63" s="73"/>
      <c r="AU63" s="73" t="str">
        <f>MID($AA63,6,1)</f>
        <v/>
      </c>
      <c r="AV63" s="73"/>
      <c r="AW63" s="73"/>
      <c r="AX63" s="73"/>
      <c r="AY63" s="73" t="str">
        <f>MID($AA63,7,1)</f>
        <v/>
      </c>
      <c r="AZ63" s="73"/>
      <c r="BA63" s="73"/>
      <c r="BB63" s="73"/>
      <c r="BC63" s="73" t="str">
        <f>MID($AA63,8,1)</f>
        <v/>
      </c>
      <c r="BD63" s="73"/>
      <c r="BE63" s="73"/>
      <c r="BF63" s="73"/>
      <c r="BG63" s="73" t="str">
        <f>MID($AA63,9,1)</f>
        <v/>
      </c>
      <c r="BH63" s="73"/>
      <c r="BI63" s="73"/>
      <c r="BJ63" s="73"/>
      <c r="BK63" s="73" t="str">
        <f>MID($AA63,10,1)</f>
        <v/>
      </c>
      <c r="BL63" s="73"/>
      <c r="BM63" s="73"/>
      <c r="BN63" s="100"/>
      <c r="BS63" s="32" t="s">
        <v>34</v>
      </c>
      <c r="BT63" s="32"/>
      <c r="BU63" s="32"/>
      <c r="BV63" s="32"/>
      <c r="BW63" s="32"/>
      <c r="BX63" s="32"/>
      <c r="BY63" s="32"/>
      <c r="BZ63" s="32"/>
      <c r="CA63" s="32"/>
      <c r="CB63" s="32"/>
      <c r="CC63" s="32"/>
      <c r="CD63" s="32"/>
      <c r="CE63" s="32"/>
      <c r="CF63" s="32"/>
      <c r="CG63" s="32"/>
      <c r="CH63" s="29"/>
      <c r="CI63" s="53"/>
      <c r="CJ63" s="70"/>
      <c r="CK63" s="70"/>
      <c r="CL63" s="70"/>
      <c r="CM63" s="78" t="str">
        <f>MID($CI63,2,1)</f>
        <v/>
      </c>
      <c r="CN63" s="78"/>
      <c r="CO63" s="78"/>
      <c r="CP63" s="78"/>
      <c r="CQ63" s="78" t="str">
        <f>MID($CI63,3,1)</f>
        <v/>
      </c>
      <c r="CR63" s="78"/>
      <c r="CS63" s="78"/>
      <c r="CT63" s="78"/>
      <c r="CU63" s="78" t="str">
        <f>MID($CI63,4,1)</f>
        <v/>
      </c>
      <c r="CV63" s="78"/>
      <c r="CW63" s="78"/>
      <c r="CX63" s="78"/>
      <c r="CY63" s="78" t="str">
        <f>MID($CI63,5,1)</f>
        <v/>
      </c>
      <c r="CZ63" s="78"/>
      <c r="DA63" s="78"/>
      <c r="DB63" s="78"/>
      <c r="DC63" s="78" t="str">
        <f>MID($CI63,6,1)</f>
        <v/>
      </c>
      <c r="DD63" s="78"/>
      <c r="DE63" s="78"/>
      <c r="DF63" s="78"/>
      <c r="DG63" s="78" t="str">
        <f>MID($CI63,7,1)</f>
        <v/>
      </c>
      <c r="DH63" s="78"/>
      <c r="DI63" s="78"/>
      <c r="DJ63" s="78"/>
      <c r="DK63" s="78" t="str">
        <f>MID($CI63,8,1)</f>
        <v/>
      </c>
      <c r="DL63" s="78"/>
      <c r="DM63" s="78"/>
      <c r="DN63" s="78"/>
      <c r="DO63" s="78" t="str">
        <f>MID($CI63,9,1)</f>
        <v/>
      </c>
      <c r="DP63" s="78"/>
      <c r="DQ63" s="78"/>
      <c r="DR63" s="78"/>
      <c r="DS63" s="78" t="str">
        <f>MID($CI63,10,1)</f>
        <v/>
      </c>
      <c r="DT63" s="78"/>
      <c r="DU63" s="78"/>
      <c r="DV63" s="103"/>
      <c r="EA63" s="9"/>
      <c r="EB63" s="9"/>
      <c r="EC63" s="9"/>
      <c r="ED63" s="9"/>
    </row>
    <row r="64" spans="2:170" ht="6.75" customHeight="1">
      <c r="B64" s="7"/>
      <c r="C64" s="11"/>
      <c r="D64" s="11"/>
      <c r="E64" s="26"/>
      <c r="G64" s="32"/>
      <c r="H64" s="32"/>
      <c r="I64" s="32"/>
      <c r="J64" s="32"/>
      <c r="K64" s="32"/>
      <c r="L64" s="32"/>
      <c r="M64" s="32"/>
      <c r="N64" s="32"/>
      <c r="O64" s="32"/>
      <c r="P64" s="32"/>
      <c r="AA64" s="57"/>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101"/>
      <c r="BS64" s="32"/>
      <c r="BT64" s="32"/>
      <c r="BU64" s="32"/>
      <c r="BV64" s="32"/>
      <c r="BW64" s="32"/>
      <c r="BX64" s="32"/>
      <c r="BY64" s="32"/>
      <c r="BZ64" s="32"/>
      <c r="CA64" s="32"/>
      <c r="CB64" s="32"/>
      <c r="CC64" s="32"/>
      <c r="CD64" s="32"/>
      <c r="CE64" s="32"/>
      <c r="CF64" s="32"/>
      <c r="CG64" s="32"/>
      <c r="CH64" s="29"/>
      <c r="CI64" s="54"/>
      <c r="CJ64" s="71"/>
      <c r="CK64" s="71"/>
      <c r="CL64" s="71"/>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104"/>
      <c r="EA64" s="9"/>
      <c r="EB64" s="153" t="s">
        <v>30</v>
      </c>
      <c r="EC64" s="153"/>
      <c r="ED64" s="153"/>
    </row>
    <row r="65" spans="2:176" ht="6.75" customHeight="1">
      <c r="B65" s="7"/>
      <c r="C65" s="11"/>
      <c r="D65" s="11"/>
      <c r="E65" s="26"/>
      <c r="G65" s="32"/>
      <c r="H65" s="32"/>
      <c r="I65" s="32"/>
      <c r="J65" s="32"/>
      <c r="K65" s="32"/>
      <c r="L65" s="32"/>
      <c r="M65" s="32"/>
      <c r="N65" s="32"/>
      <c r="O65" s="32"/>
      <c r="P65" s="32"/>
      <c r="AA65" s="57"/>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101"/>
      <c r="BS65" s="32"/>
      <c r="BT65" s="32"/>
      <c r="BU65" s="32"/>
      <c r="BV65" s="32"/>
      <c r="BW65" s="32"/>
      <c r="BX65" s="32"/>
      <c r="BY65" s="32"/>
      <c r="BZ65" s="32"/>
      <c r="CA65" s="32"/>
      <c r="CB65" s="32"/>
      <c r="CC65" s="32"/>
      <c r="CD65" s="32"/>
      <c r="CE65" s="32"/>
      <c r="CF65" s="32"/>
      <c r="CG65" s="32"/>
      <c r="CH65" s="29"/>
      <c r="CI65" s="54"/>
      <c r="CJ65" s="71"/>
      <c r="CK65" s="71"/>
      <c r="CL65" s="71"/>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104"/>
      <c r="EA65" s="9"/>
      <c r="EB65" s="153"/>
      <c r="EC65" s="153"/>
      <c r="ED65" s="153"/>
    </row>
    <row r="66" spans="2:176" ht="6.75" customHeight="1">
      <c r="B66" s="8"/>
      <c r="C66" s="20"/>
      <c r="D66" s="20"/>
      <c r="E66" s="27"/>
      <c r="G66" s="32"/>
      <c r="H66" s="32"/>
      <c r="I66" s="32"/>
      <c r="J66" s="32"/>
      <c r="K66" s="32"/>
      <c r="L66" s="32"/>
      <c r="M66" s="32"/>
      <c r="N66" s="32"/>
      <c r="O66" s="32"/>
      <c r="P66" s="32"/>
      <c r="AA66" s="58"/>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102"/>
      <c r="BS66" s="32"/>
      <c r="BT66" s="32"/>
      <c r="BU66" s="32"/>
      <c r="BV66" s="32"/>
      <c r="BW66" s="32"/>
      <c r="BX66" s="32"/>
      <c r="BY66" s="32"/>
      <c r="BZ66" s="32"/>
      <c r="CA66" s="32"/>
      <c r="CB66" s="32"/>
      <c r="CC66" s="32"/>
      <c r="CD66" s="32"/>
      <c r="CE66" s="32"/>
      <c r="CF66" s="32"/>
      <c r="CG66" s="32"/>
      <c r="CH66" s="29"/>
      <c r="CI66" s="55"/>
      <c r="CJ66" s="72"/>
      <c r="CK66" s="72"/>
      <c r="CL66" s="72"/>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105"/>
      <c r="EA66" s="9"/>
      <c r="EB66" s="153"/>
      <c r="EC66" s="153"/>
      <c r="ED66" s="153"/>
    </row>
    <row r="67" spans="2:176" ht="6.75" customHeight="1">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row>
    <row r="68" spans="2:176" ht="6.75" customHeight="1">
      <c r="B68" s="10">
        <v>10</v>
      </c>
      <c r="C68" s="19"/>
      <c r="D68" s="19"/>
      <c r="E68" s="25"/>
      <c r="G68" s="32" t="s">
        <v>3</v>
      </c>
      <c r="H68" s="32"/>
      <c r="I68" s="32"/>
      <c r="J68" s="32"/>
      <c r="K68" s="32"/>
      <c r="L68" s="32"/>
      <c r="M68" s="32"/>
      <c r="N68" s="32"/>
      <c r="O68" s="32"/>
      <c r="P68" s="32"/>
      <c r="Q68" s="32"/>
      <c r="R68" s="32"/>
      <c r="S68" s="32"/>
      <c r="T68" s="32"/>
      <c r="U68" s="32"/>
      <c r="V68" s="32"/>
      <c r="W68" s="32"/>
      <c r="X68" s="32"/>
      <c r="Y68" s="32"/>
      <c r="Z68" s="47"/>
      <c r="AA68" s="53"/>
      <c r="AB68" s="70"/>
      <c r="AC68" s="70"/>
      <c r="AD68" s="70"/>
      <c r="AE68" s="78" t="str">
        <f>MID($AA68,2,1)</f>
        <v/>
      </c>
      <c r="AF68" s="78"/>
      <c r="AG68" s="78"/>
      <c r="AH68" s="78"/>
      <c r="AI68" s="78" t="str">
        <f>MID($AA68,3,1)</f>
        <v/>
      </c>
      <c r="AJ68" s="78"/>
      <c r="AK68" s="78"/>
      <c r="AL68" s="78"/>
      <c r="AM68" s="78" t="str">
        <f>MID($AA68,4,1)</f>
        <v/>
      </c>
      <c r="AN68" s="78"/>
      <c r="AO68" s="78"/>
      <c r="AP68" s="78"/>
      <c r="AQ68" s="78" t="str">
        <f>MID($AA68,5,1)</f>
        <v/>
      </c>
      <c r="AR68" s="78"/>
      <c r="AS68" s="78"/>
      <c r="AT68" s="78"/>
      <c r="AU68" s="78" t="str">
        <f>MID($AA68,6,1)</f>
        <v/>
      </c>
      <c r="AV68" s="78"/>
      <c r="AW68" s="78"/>
      <c r="AX68" s="78"/>
      <c r="AY68" s="78" t="str">
        <f>MID($AA68,7,1)</f>
        <v/>
      </c>
      <c r="AZ68" s="78"/>
      <c r="BA68" s="78"/>
      <c r="BB68" s="78"/>
      <c r="BC68" s="78" t="str">
        <f>MID($AA68,8,1)</f>
        <v/>
      </c>
      <c r="BD68" s="78"/>
      <c r="BE68" s="78"/>
      <c r="BF68" s="78"/>
      <c r="BG68" s="78" t="str">
        <f>MID($AA68,9,1)</f>
        <v/>
      </c>
      <c r="BH68" s="78"/>
      <c r="BI68" s="78"/>
      <c r="BJ68" s="78"/>
      <c r="BK68" s="78" t="str">
        <f>MID($AA68,10,1)</f>
        <v/>
      </c>
      <c r="BL68" s="78"/>
      <c r="BM68" s="78"/>
      <c r="BN68" s="78"/>
      <c r="BO68" s="73" t="str">
        <f>MID($AA68,11,1)</f>
        <v/>
      </c>
      <c r="BP68" s="73"/>
      <c r="BQ68" s="73"/>
      <c r="BR68" s="73"/>
      <c r="BS68" s="73" t="str">
        <f>MID($AA68,12,1)</f>
        <v/>
      </c>
      <c r="BT68" s="73"/>
      <c r="BU68" s="73"/>
      <c r="BV68" s="100"/>
      <c r="CE68" s="10">
        <v>11</v>
      </c>
      <c r="CF68" s="98"/>
      <c r="CG68" s="98"/>
      <c r="CH68" s="109"/>
      <c r="CI68" s="108"/>
      <c r="CJ68" s="32" t="s">
        <v>45</v>
      </c>
      <c r="CK68" s="32"/>
      <c r="CL68" s="32"/>
      <c r="CM68" s="32"/>
      <c r="CN68" s="32"/>
      <c r="CO68" s="32"/>
      <c r="CP68" s="32"/>
      <c r="CQ68" s="32"/>
      <c r="CR68" s="32"/>
      <c r="CS68" s="32"/>
      <c r="CT68" s="32"/>
      <c r="CU68" s="32"/>
      <c r="CV68" s="32"/>
      <c r="CW68" s="32"/>
      <c r="CX68" s="32"/>
      <c r="CY68" s="32"/>
      <c r="CZ68" s="32"/>
      <c r="DA68" s="32"/>
      <c r="DB68" s="29"/>
      <c r="DC68" s="120"/>
      <c r="DD68" s="123"/>
      <c r="DE68" s="123"/>
      <c r="DF68" s="123"/>
      <c r="DG68" s="135" t="str">
        <f>MID($DC68,2,1)</f>
        <v/>
      </c>
      <c r="DH68" s="135"/>
      <c r="DI68" s="135"/>
      <c r="DJ68" s="135"/>
      <c r="DK68" s="135" t="str">
        <f>MID($DC68,3,1)</f>
        <v/>
      </c>
      <c r="DL68" s="135"/>
      <c r="DM68" s="135"/>
      <c r="DN68" s="135"/>
      <c r="DO68" s="135" t="str">
        <f>MID($DC68,4,1)</f>
        <v/>
      </c>
      <c r="DP68" s="135"/>
      <c r="DQ68" s="135"/>
      <c r="DR68" s="135"/>
      <c r="DS68" s="135" t="str">
        <f>MID($DC68,5,1)</f>
        <v/>
      </c>
      <c r="DT68" s="135"/>
      <c r="DU68" s="135"/>
      <c r="DV68" s="135"/>
      <c r="DW68" s="135" t="str">
        <f>MID($DC68,6,1)</f>
        <v/>
      </c>
      <c r="DX68" s="135"/>
      <c r="DY68" s="135"/>
      <c r="DZ68" s="135"/>
      <c r="EA68" s="135" t="str">
        <f>MID($DC68,7,1)</f>
        <v/>
      </c>
      <c r="EB68" s="135"/>
      <c r="EC68" s="135"/>
      <c r="ED68" s="135"/>
      <c r="EE68" s="135" t="str">
        <f>MID($DC68,8,1)</f>
        <v/>
      </c>
      <c r="EF68" s="135"/>
      <c r="EG68" s="135"/>
      <c r="EH68" s="135"/>
      <c r="EI68" s="135" t="str">
        <f>MID($DC68,9,1)</f>
        <v/>
      </c>
      <c r="EJ68" s="135"/>
      <c r="EK68" s="135"/>
      <c r="EL68" s="135"/>
      <c r="EM68" s="135" t="str">
        <f>MID($DC68,10,1)</f>
        <v/>
      </c>
      <c r="EN68" s="135"/>
      <c r="EO68" s="135"/>
      <c r="EP68" s="135"/>
      <c r="EQ68" s="135" t="str">
        <f>MID($DC68,11,1)</f>
        <v/>
      </c>
      <c r="ER68" s="135"/>
      <c r="ES68" s="135"/>
      <c r="ET68" s="135"/>
      <c r="EU68" s="135" t="str">
        <f>MID($DC68,12,1)</f>
        <v/>
      </c>
      <c r="EV68" s="135"/>
      <c r="EW68" s="135"/>
      <c r="EX68" s="160"/>
      <c r="EY68" s="42"/>
      <c r="EZ68" s="42"/>
      <c r="FA68" s="42"/>
      <c r="FB68" s="42"/>
      <c r="FC68" s="42"/>
      <c r="FD68" s="42"/>
      <c r="FE68" s="42"/>
      <c r="FF68" s="42"/>
      <c r="FG68" s="42"/>
      <c r="FH68" s="42"/>
      <c r="FI68" s="42"/>
      <c r="FJ68" s="42"/>
      <c r="FK68" s="42"/>
      <c r="FL68" s="42"/>
      <c r="FM68" s="42"/>
      <c r="FN68" s="15"/>
    </row>
    <row r="69" spans="2:176" ht="6.75" customHeight="1">
      <c r="B69" s="7"/>
      <c r="C69" s="11"/>
      <c r="D69" s="11"/>
      <c r="E69" s="26"/>
      <c r="G69" s="32"/>
      <c r="H69" s="32"/>
      <c r="I69" s="32"/>
      <c r="J69" s="32"/>
      <c r="K69" s="32"/>
      <c r="L69" s="32"/>
      <c r="M69" s="32"/>
      <c r="N69" s="32"/>
      <c r="O69" s="32"/>
      <c r="P69" s="32"/>
      <c r="Q69" s="32"/>
      <c r="R69" s="32"/>
      <c r="S69" s="32"/>
      <c r="T69" s="32"/>
      <c r="U69" s="32"/>
      <c r="V69" s="32"/>
      <c r="W69" s="32"/>
      <c r="X69" s="32"/>
      <c r="Y69" s="32"/>
      <c r="Z69" s="47"/>
      <c r="AA69" s="54"/>
      <c r="AB69" s="71"/>
      <c r="AC69" s="71"/>
      <c r="AD69" s="71"/>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4"/>
      <c r="BP69" s="74"/>
      <c r="BQ69" s="74"/>
      <c r="BR69" s="74"/>
      <c r="BS69" s="74"/>
      <c r="BT69" s="74"/>
      <c r="BU69" s="74"/>
      <c r="BV69" s="101"/>
      <c r="CE69" s="106"/>
      <c r="CF69" s="97"/>
      <c r="CG69" s="97"/>
      <c r="CH69" s="110"/>
      <c r="CI69" s="108"/>
      <c r="CJ69" s="32"/>
      <c r="CK69" s="32"/>
      <c r="CL69" s="32"/>
      <c r="CM69" s="32"/>
      <c r="CN69" s="32"/>
      <c r="CO69" s="32"/>
      <c r="CP69" s="32"/>
      <c r="CQ69" s="32"/>
      <c r="CR69" s="32"/>
      <c r="CS69" s="32"/>
      <c r="CT69" s="32"/>
      <c r="CU69" s="32"/>
      <c r="CV69" s="32"/>
      <c r="CW69" s="32"/>
      <c r="CX69" s="32"/>
      <c r="CY69" s="32"/>
      <c r="CZ69" s="32"/>
      <c r="DA69" s="32"/>
      <c r="DB69" s="29"/>
      <c r="DC69" s="121"/>
      <c r="DD69" s="124"/>
      <c r="DE69" s="124"/>
      <c r="DF69" s="124"/>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61"/>
      <c r="EY69" s="42"/>
      <c r="EZ69" s="42"/>
      <c r="FA69" s="42"/>
      <c r="FB69" s="42"/>
      <c r="FC69" s="42"/>
      <c r="FD69" s="42"/>
      <c r="FE69" s="42"/>
      <c r="FF69" s="42"/>
      <c r="FG69" s="42"/>
      <c r="FH69" s="42"/>
      <c r="FI69" s="42"/>
      <c r="FJ69" s="42"/>
      <c r="FK69" s="42"/>
      <c r="FL69" s="42"/>
      <c r="FM69" s="42"/>
      <c r="FN69" s="15"/>
    </row>
    <row r="70" spans="2:176" ht="6.75" customHeight="1">
      <c r="B70" s="7"/>
      <c r="C70" s="11"/>
      <c r="D70" s="11"/>
      <c r="E70" s="26"/>
      <c r="G70" s="32"/>
      <c r="H70" s="32"/>
      <c r="I70" s="32"/>
      <c r="J70" s="32"/>
      <c r="K70" s="32"/>
      <c r="L70" s="32"/>
      <c r="M70" s="32"/>
      <c r="N70" s="32"/>
      <c r="O70" s="32"/>
      <c r="P70" s="32"/>
      <c r="Q70" s="32"/>
      <c r="R70" s="32"/>
      <c r="S70" s="32"/>
      <c r="T70" s="32"/>
      <c r="U70" s="32"/>
      <c r="V70" s="32"/>
      <c r="W70" s="32"/>
      <c r="X70" s="32"/>
      <c r="Y70" s="32"/>
      <c r="Z70" s="47"/>
      <c r="AA70" s="54"/>
      <c r="AB70" s="71"/>
      <c r="AC70" s="71"/>
      <c r="AD70" s="71"/>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4"/>
      <c r="BP70" s="74"/>
      <c r="BQ70" s="74"/>
      <c r="BR70" s="74"/>
      <c r="BS70" s="74"/>
      <c r="BT70" s="74"/>
      <c r="BU70" s="74"/>
      <c r="BV70" s="101"/>
      <c r="CE70" s="106"/>
      <c r="CF70" s="97"/>
      <c r="CG70" s="97"/>
      <c r="CH70" s="110"/>
      <c r="CI70" s="108"/>
      <c r="CJ70" s="32"/>
      <c r="CK70" s="32"/>
      <c r="CL70" s="32"/>
      <c r="CM70" s="32"/>
      <c r="CN70" s="32"/>
      <c r="CO70" s="32"/>
      <c r="CP70" s="32"/>
      <c r="CQ70" s="32"/>
      <c r="CR70" s="32"/>
      <c r="CS70" s="32"/>
      <c r="CT70" s="32"/>
      <c r="CU70" s="32"/>
      <c r="CV70" s="32"/>
      <c r="CW70" s="32"/>
      <c r="CX70" s="32"/>
      <c r="CY70" s="32"/>
      <c r="CZ70" s="32"/>
      <c r="DA70" s="32"/>
      <c r="DB70" s="29"/>
      <c r="DC70" s="121"/>
      <c r="DD70" s="124"/>
      <c r="DE70" s="124"/>
      <c r="DF70" s="124"/>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61"/>
      <c r="EY70" s="42"/>
      <c r="EZ70" s="42"/>
      <c r="FA70" s="42"/>
      <c r="FB70" s="42"/>
      <c r="FC70" s="42"/>
      <c r="FD70" s="42"/>
      <c r="FE70" s="42"/>
      <c r="FF70" s="42"/>
      <c r="FG70" s="42"/>
      <c r="FH70" s="42"/>
      <c r="FI70" s="42"/>
      <c r="FJ70" s="42"/>
      <c r="FK70" s="42"/>
      <c r="FL70" s="42"/>
      <c r="FM70" s="42"/>
      <c r="FN70" s="15"/>
    </row>
    <row r="71" spans="2:176" ht="6.75" customHeight="1">
      <c r="B71" s="8"/>
      <c r="C71" s="20"/>
      <c r="D71" s="20"/>
      <c r="E71" s="27"/>
      <c r="G71" s="32"/>
      <c r="H71" s="32"/>
      <c r="I71" s="32"/>
      <c r="J71" s="32"/>
      <c r="K71" s="32"/>
      <c r="L71" s="32"/>
      <c r="M71" s="32"/>
      <c r="N71" s="32"/>
      <c r="O71" s="32"/>
      <c r="P71" s="32"/>
      <c r="Q71" s="32"/>
      <c r="R71" s="32"/>
      <c r="S71" s="32"/>
      <c r="T71" s="32"/>
      <c r="U71" s="32"/>
      <c r="V71" s="32"/>
      <c r="W71" s="32"/>
      <c r="X71" s="32"/>
      <c r="Y71" s="32"/>
      <c r="Z71" s="47"/>
      <c r="AA71" s="55"/>
      <c r="AB71" s="72"/>
      <c r="AC71" s="72"/>
      <c r="AD71" s="72"/>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75"/>
      <c r="BP71" s="75"/>
      <c r="BQ71" s="75"/>
      <c r="BR71" s="75"/>
      <c r="BS71" s="75"/>
      <c r="BT71" s="75"/>
      <c r="BU71" s="75"/>
      <c r="BV71" s="102"/>
      <c r="CE71" s="107"/>
      <c r="CF71" s="99"/>
      <c r="CG71" s="99"/>
      <c r="CH71" s="111"/>
      <c r="CI71" s="108"/>
      <c r="CJ71" s="32"/>
      <c r="CK71" s="32"/>
      <c r="CL71" s="32"/>
      <c r="CM71" s="32"/>
      <c r="CN71" s="32"/>
      <c r="CO71" s="32"/>
      <c r="CP71" s="32"/>
      <c r="CQ71" s="32"/>
      <c r="CR71" s="32"/>
      <c r="CS71" s="32"/>
      <c r="CT71" s="32"/>
      <c r="CU71" s="32"/>
      <c r="CV71" s="32"/>
      <c r="CW71" s="32"/>
      <c r="CX71" s="32"/>
      <c r="CY71" s="32"/>
      <c r="CZ71" s="32"/>
      <c r="DA71" s="32"/>
      <c r="DC71" s="122"/>
      <c r="DD71" s="125"/>
      <c r="DE71" s="125"/>
      <c r="DF71" s="125"/>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62"/>
      <c r="EY71" s="42"/>
      <c r="EZ71" s="42"/>
      <c r="FA71" s="42"/>
      <c r="FB71" s="42"/>
      <c r="FC71" s="42"/>
      <c r="FD71" s="42"/>
      <c r="FE71" s="42"/>
      <c r="FF71" s="42"/>
      <c r="FG71" s="42"/>
      <c r="FH71" s="42"/>
      <c r="FI71" s="42"/>
      <c r="FJ71" s="42"/>
      <c r="FK71" s="42"/>
      <c r="FL71" s="42"/>
      <c r="FM71" s="42"/>
      <c r="FN71" s="15"/>
    </row>
    <row r="72" spans="2:176" ht="6.75" customHeight="1">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5"/>
      <c r="EC72" s="15"/>
      <c r="ED72" s="15"/>
      <c r="EE72" s="94"/>
      <c r="EF72" s="94"/>
      <c r="EG72" s="94"/>
      <c r="EH72" s="94"/>
      <c r="EI72" s="94"/>
      <c r="EJ72" s="94"/>
      <c r="EK72" s="94"/>
      <c r="EL72" s="94"/>
      <c r="EM72" s="94"/>
      <c r="EN72" s="94"/>
      <c r="EO72" s="94"/>
      <c r="EP72" s="42"/>
      <c r="EQ72" s="42"/>
      <c r="ER72" s="42"/>
      <c r="ES72" s="42"/>
      <c r="ET72" s="42"/>
      <c r="EU72" s="42"/>
      <c r="EV72" s="42"/>
      <c r="EW72" s="42"/>
      <c r="EX72" s="42"/>
      <c r="EY72" s="42"/>
      <c r="EZ72" s="42"/>
      <c r="FA72" s="42"/>
      <c r="FB72" s="42"/>
      <c r="FC72" s="42"/>
      <c r="FD72" s="42"/>
      <c r="FE72" s="42"/>
      <c r="FF72" s="42"/>
      <c r="FG72" s="42"/>
      <c r="FH72" s="42"/>
      <c r="FI72" s="42"/>
      <c r="FJ72" s="35"/>
      <c r="FK72" s="35"/>
      <c r="FL72" s="15"/>
      <c r="FM72" s="15"/>
      <c r="FN72" s="15"/>
      <c r="FO72" s="9"/>
      <c r="FP72" s="9"/>
    </row>
    <row r="73" spans="2:176" ht="6.75" customHeight="1">
      <c r="B73" s="10">
        <v>12</v>
      </c>
      <c r="C73" s="19"/>
      <c r="D73" s="19"/>
      <c r="E73" s="25"/>
      <c r="G73" s="32" t="s">
        <v>42</v>
      </c>
      <c r="H73" s="32"/>
      <c r="I73" s="32"/>
      <c r="J73" s="32"/>
      <c r="K73" s="32"/>
      <c r="L73" s="32"/>
      <c r="M73" s="32"/>
      <c r="N73" s="32"/>
      <c r="O73" s="32"/>
      <c r="P73" s="32"/>
      <c r="Q73" s="32"/>
      <c r="R73" s="32"/>
      <c r="S73" s="32"/>
      <c r="T73" s="32"/>
      <c r="U73" s="32"/>
      <c r="V73" s="32"/>
      <c r="W73" s="32"/>
      <c r="X73" s="32"/>
      <c r="Y73" s="32"/>
      <c r="Z73" s="47"/>
      <c r="AA73" s="59" t="s">
        <v>48</v>
      </c>
      <c r="AB73" s="59"/>
      <c r="AC73" s="59"/>
      <c r="AD73" s="59"/>
      <c r="AE73" s="59"/>
      <c r="AF73" s="59"/>
      <c r="AG73" s="59"/>
      <c r="AH73" s="59"/>
      <c r="AI73" s="59"/>
      <c r="AJ73" s="59"/>
      <c r="AK73" s="59"/>
      <c r="AL73" s="59"/>
      <c r="AM73" s="59"/>
      <c r="AN73" s="59"/>
      <c r="AO73" s="59"/>
      <c r="AP73" s="59"/>
      <c r="AQ73" s="10" t="s">
        <v>43</v>
      </c>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25"/>
      <c r="BY73" s="59" t="s">
        <v>9</v>
      </c>
      <c r="BZ73" s="59"/>
      <c r="CA73" s="59"/>
      <c r="CB73" s="59"/>
      <c r="CC73" s="59"/>
      <c r="CD73" s="59"/>
      <c r="CE73" s="59"/>
      <c r="CF73" s="59"/>
      <c r="CG73" s="59"/>
      <c r="CH73" s="59"/>
      <c r="CI73" s="59"/>
      <c r="CJ73" s="59"/>
      <c r="CK73" s="59"/>
      <c r="CL73" s="59"/>
      <c r="CM73" s="59"/>
      <c r="CN73" s="59"/>
      <c r="CO73" s="11"/>
      <c r="CP73" s="11"/>
      <c r="CQ73" s="11"/>
      <c r="CR73" s="11"/>
      <c r="CS73" s="11"/>
      <c r="CT73" s="11"/>
      <c r="CU73" s="11"/>
      <c r="CV73" s="11"/>
      <c r="CW73" s="11"/>
      <c r="CX73" s="11"/>
      <c r="CY73" s="11"/>
      <c r="CZ73" s="11"/>
      <c r="DA73" s="11"/>
      <c r="DB73" s="11"/>
      <c r="DC73" s="11"/>
      <c r="DD73" s="11"/>
      <c r="DE73" s="11"/>
      <c r="DF73" s="11"/>
      <c r="DG73" s="126"/>
      <c r="DH73" s="126"/>
      <c r="DI73" s="126"/>
      <c r="DJ73" s="126"/>
      <c r="DK73" s="126"/>
      <c r="DL73" s="126"/>
      <c r="DM73" s="126"/>
      <c r="DN73" s="126"/>
      <c r="DO73" s="126"/>
      <c r="DP73" s="126"/>
      <c r="DQ73" s="126"/>
      <c r="DR73" s="126"/>
      <c r="DS73" s="126"/>
      <c r="DT73" s="126"/>
      <c r="DU73" s="126"/>
      <c r="DV73" s="126"/>
      <c r="DW73" s="126"/>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26"/>
      <c r="FE73" s="126"/>
      <c r="FF73" s="126"/>
      <c r="FG73" s="126"/>
      <c r="FH73" s="126"/>
      <c r="FI73" s="126"/>
      <c r="FJ73" s="126"/>
      <c r="FK73" s="126"/>
      <c r="FL73" s="126"/>
      <c r="FM73" s="126"/>
      <c r="FN73" s="126"/>
      <c r="FO73" s="126"/>
      <c r="FP73" s="126"/>
      <c r="FQ73" s="126"/>
      <c r="FR73" s="126"/>
      <c r="FS73" s="126"/>
      <c r="FT73" s="126"/>
    </row>
    <row r="74" spans="2:176" ht="6.75" customHeight="1">
      <c r="B74" s="7"/>
      <c r="C74" s="11"/>
      <c r="D74" s="11"/>
      <c r="E74" s="26"/>
      <c r="G74" s="32"/>
      <c r="H74" s="32"/>
      <c r="I74" s="32"/>
      <c r="J74" s="32"/>
      <c r="K74" s="32"/>
      <c r="L74" s="32"/>
      <c r="M74" s="32"/>
      <c r="N74" s="32"/>
      <c r="O74" s="32"/>
      <c r="P74" s="32"/>
      <c r="Q74" s="32"/>
      <c r="R74" s="32"/>
      <c r="S74" s="32"/>
      <c r="T74" s="32"/>
      <c r="U74" s="32"/>
      <c r="V74" s="32"/>
      <c r="W74" s="32"/>
      <c r="X74" s="32"/>
      <c r="Y74" s="32"/>
      <c r="Z74" s="47"/>
      <c r="AA74" s="60"/>
      <c r="AB74" s="60"/>
      <c r="AC74" s="60"/>
      <c r="AD74" s="60"/>
      <c r="AE74" s="60"/>
      <c r="AF74" s="60"/>
      <c r="AG74" s="60"/>
      <c r="AH74" s="60"/>
      <c r="AI74" s="60"/>
      <c r="AJ74" s="60"/>
      <c r="AK74" s="60"/>
      <c r="AL74" s="60"/>
      <c r="AM74" s="60"/>
      <c r="AN74" s="60"/>
      <c r="AO74" s="60"/>
      <c r="AP74" s="60"/>
      <c r="AQ74" s="7"/>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26"/>
      <c r="BY74" s="60"/>
      <c r="BZ74" s="60"/>
      <c r="CA74" s="60"/>
      <c r="CB74" s="60"/>
      <c r="CC74" s="60"/>
      <c r="CD74" s="60"/>
      <c r="CE74" s="60"/>
      <c r="CF74" s="60"/>
      <c r="CG74" s="60"/>
      <c r="CH74" s="60"/>
      <c r="CI74" s="60"/>
      <c r="CJ74" s="60"/>
      <c r="CK74" s="60"/>
      <c r="CL74" s="60"/>
      <c r="CM74" s="60"/>
      <c r="CN74" s="60"/>
      <c r="CO74" s="11"/>
      <c r="CP74" s="11"/>
      <c r="CQ74" s="11"/>
      <c r="CR74" s="11"/>
      <c r="CS74" s="11"/>
      <c r="CT74" s="11"/>
      <c r="CU74" s="11"/>
      <c r="CV74" s="11"/>
      <c r="CW74" s="11"/>
      <c r="CX74" s="11"/>
      <c r="CY74" s="11"/>
      <c r="CZ74" s="11"/>
      <c r="DA74" s="11"/>
      <c r="DB74" s="11"/>
      <c r="DC74" s="11"/>
      <c r="DD74" s="11"/>
      <c r="DE74" s="11"/>
      <c r="DF74" s="11"/>
      <c r="DG74" s="126"/>
      <c r="DH74" s="126"/>
      <c r="DI74" s="126"/>
      <c r="DJ74" s="126"/>
      <c r="DK74" s="126"/>
      <c r="DL74" s="126"/>
      <c r="DM74" s="126"/>
      <c r="DN74" s="126"/>
      <c r="DO74" s="126"/>
      <c r="DP74" s="126"/>
      <c r="DQ74" s="126"/>
      <c r="DR74" s="126"/>
      <c r="DS74" s="126"/>
      <c r="DT74" s="126"/>
      <c r="DU74" s="126"/>
      <c r="DV74" s="126"/>
      <c r="DW74" s="126"/>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26"/>
      <c r="FE74" s="126"/>
      <c r="FF74" s="126"/>
      <c r="FG74" s="126"/>
      <c r="FH74" s="126"/>
      <c r="FI74" s="126"/>
      <c r="FJ74" s="126"/>
      <c r="FK74" s="126"/>
      <c r="FL74" s="126"/>
      <c r="FM74" s="126"/>
      <c r="FN74" s="126"/>
      <c r="FO74" s="126"/>
      <c r="FP74" s="126"/>
      <c r="FQ74" s="126"/>
      <c r="FR74" s="126"/>
      <c r="FS74" s="126"/>
      <c r="FT74" s="126"/>
    </row>
    <row r="75" spans="2:176" ht="6.75" customHeight="1">
      <c r="B75" s="7"/>
      <c r="C75" s="11"/>
      <c r="D75" s="11"/>
      <c r="E75" s="26"/>
      <c r="G75" s="32"/>
      <c r="H75" s="32"/>
      <c r="I75" s="32"/>
      <c r="J75" s="32"/>
      <c r="K75" s="32"/>
      <c r="L75" s="32"/>
      <c r="M75" s="32"/>
      <c r="N75" s="32"/>
      <c r="O75" s="32"/>
      <c r="P75" s="32"/>
      <c r="Q75" s="32"/>
      <c r="R75" s="32"/>
      <c r="S75" s="32"/>
      <c r="T75" s="32"/>
      <c r="U75" s="32"/>
      <c r="V75" s="32"/>
      <c r="W75" s="32"/>
      <c r="X75" s="32"/>
      <c r="Y75" s="32"/>
      <c r="Z75" s="47"/>
      <c r="AA75" s="60"/>
      <c r="AB75" s="60"/>
      <c r="AC75" s="60"/>
      <c r="AD75" s="60"/>
      <c r="AE75" s="60"/>
      <c r="AF75" s="60"/>
      <c r="AG75" s="60"/>
      <c r="AH75" s="60"/>
      <c r="AI75" s="60"/>
      <c r="AJ75" s="60"/>
      <c r="AK75" s="60"/>
      <c r="AL75" s="60"/>
      <c r="AM75" s="60"/>
      <c r="AN75" s="60"/>
      <c r="AO75" s="60"/>
      <c r="AP75" s="60"/>
      <c r="AQ75" s="7"/>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26"/>
      <c r="BY75" s="60"/>
      <c r="BZ75" s="60"/>
      <c r="CA75" s="60"/>
      <c r="CB75" s="60"/>
      <c r="CC75" s="60"/>
      <c r="CD75" s="60"/>
      <c r="CE75" s="60"/>
      <c r="CF75" s="60"/>
      <c r="CG75" s="60"/>
      <c r="CH75" s="60"/>
      <c r="CI75" s="60"/>
      <c r="CJ75" s="60"/>
      <c r="CK75" s="60"/>
      <c r="CL75" s="60"/>
      <c r="CM75" s="60"/>
      <c r="CN75" s="60"/>
      <c r="CO75" s="11"/>
      <c r="CP75" s="11"/>
      <c r="CQ75" s="11"/>
      <c r="CR75" s="11"/>
      <c r="CS75" s="11"/>
      <c r="CT75" s="11"/>
      <c r="CU75" s="11"/>
      <c r="CV75" s="11"/>
      <c r="CW75" s="11"/>
      <c r="CX75" s="11"/>
      <c r="CY75" s="11"/>
      <c r="CZ75" s="11"/>
      <c r="DA75" s="11"/>
      <c r="DB75" s="11"/>
      <c r="DC75" s="11"/>
      <c r="DD75" s="11"/>
      <c r="DE75" s="11"/>
      <c r="DF75" s="11"/>
      <c r="DG75" s="126"/>
      <c r="DH75" s="126"/>
      <c r="DI75" s="126"/>
      <c r="DJ75" s="126"/>
      <c r="DK75" s="126"/>
      <c r="DL75" s="126"/>
      <c r="DM75" s="126"/>
      <c r="DN75" s="126"/>
      <c r="DO75" s="126"/>
      <c r="DP75" s="126"/>
      <c r="DQ75" s="126"/>
      <c r="DR75" s="126"/>
      <c r="DS75" s="126"/>
      <c r="DT75" s="126"/>
      <c r="DU75" s="126"/>
      <c r="DV75" s="126"/>
      <c r="DW75" s="126"/>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26"/>
      <c r="FE75" s="126"/>
      <c r="FF75" s="126"/>
      <c r="FG75" s="126"/>
      <c r="FH75" s="126"/>
      <c r="FI75" s="126"/>
      <c r="FJ75" s="126"/>
      <c r="FK75" s="126"/>
      <c r="FL75" s="126"/>
      <c r="FM75" s="126"/>
      <c r="FN75" s="126"/>
      <c r="FO75" s="126"/>
      <c r="FP75" s="126"/>
      <c r="FQ75" s="126"/>
      <c r="FR75" s="126"/>
      <c r="FS75" s="126"/>
      <c r="FT75" s="126"/>
    </row>
    <row r="76" spans="2:176" ht="6.75" customHeight="1">
      <c r="B76" s="8"/>
      <c r="C76" s="20"/>
      <c r="D76" s="20"/>
      <c r="E76" s="27"/>
      <c r="G76" s="32"/>
      <c r="H76" s="32"/>
      <c r="I76" s="32"/>
      <c r="J76" s="32"/>
      <c r="K76" s="32"/>
      <c r="L76" s="32"/>
      <c r="M76" s="32"/>
      <c r="N76" s="32"/>
      <c r="O76" s="32"/>
      <c r="P76" s="32"/>
      <c r="Q76" s="32"/>
      <c r="R76" s="32"/>
      <c r="S76" s="32"/>
      <c r="T76" s="32"/>
      <c r="U76" s="32"/>
      <c r="V76" s="32"/>
      <c r="W76" s="32"/>
      <c r="X76" s="32"/>
      <c r="Y76" s="32"/>
      <c r="Z76" s="47"/>
      <c r="AA76" s="61"/>
      <c r="AB76" s="61"/>
      <c r="AC76" s="61"/>
      <c r="AD76" s="61"/>
      <c r="AE76" s="61"/>
      <c r="AF76" s="61"/>
      <c r="AG76" s="61"/>
      <c r="AH76" s="61"/>
      <c r="AI76" s="61"/>
      <c r="AJ76" s="61"/>
      <c r="AK76" s="61"/>
      <c r="AL76" s="61"/>
      <c r="AM76" s="61"/>
      <c r="AN76" s="61"/>
      <c r="AO76" s="61"/>
      <c r="AP76" s="61"/>
      <c r="AQ76" s="8"/>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7"/>
      <c r="BY76" s="61"/>
      <c r="BZ76" s="61"/>
      <c r="CA76" s="61"/>
      <c r="CB76" s="61"/>
      <c r="CC76" s="61"/>
      <c r="CD76" s="61"/>
      <c r="CE76" s="61"/>
      <c r="CF76" s="61"/>
      <c r="CG76" s="61"/>
      <c r="CH76" s="61"/>
      <c r="CI76" s="61"/>
      <c r="CJ76" s="61"/>
      <c r="CK76" s="61"/>
      <c r="CL76" s="61"/>
      <c r="CM76" s="61"/>
      <c r="CN76" s="61"/>
      <c r="CO76" s="11"/>
      <c r="CP76" s="11"/>
      <c r="CQ76" s="11"/>
      <c r="CR76" s="11"/>
      <c r="CS76" s="11"/>
      <c r="CT76" s="11"/>
      <c r="CU76" s="11"/>
      <c r="CV76" s="11"/>
      <c r="CW76" s="11"/>
      <c r="CX76" s="11"/>
      <c r="CY76" s="11"/>
      <c r="CZ76" s="11"/>
      <c r="DA76" s="11"/>
      <c r="DB76" s="11"/>
      <c r="DC76" s="11"/>
      <c r="DD76" s="11"/>
      <c r="DE76" s="11"/>
      <c r="DF76" s="11"/>
      <c r="DG76" s="126"/>
      <c r="DH76" s="126"/>
      <c r="DI76" s="126"/>
      <c r="DJ76" s="126"/>
      <c r="DK76" s="126"/>
      <c r="DL76" s="126"/>
      <c r="DM76" s="126"/>
      <c r="DN76" s="126"/>
      <c r="DO76" s="126"/>
      <c r="DP76" s="126"/>
      <c r="DQ76" s="126"/>
      <c r="DR76" s="126"/>
      <c r="DS76" s="126"/>
      <c r="DT76" s="126"/>
      <c r="DU76" s="126"/>
      <c r="DV76" s="126"/>
      <c r="DW76" s="126"/>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26"/>
      <c r="FE76" s="126"/>
      <c r="FF76" s="126"/>
      <c r="FG76" s="126"/>
      <c r="FH76" s="126"/>
      <c r="FI76" s="126"/>
      <c r="FJ76" s="126"/>
      <c r="FK76" s="126"/>
      <c r="FL76" s="126"/>
      <c r="FM76" s="126"/>
      <c r="FN76" s="126"/>
      <c r="FO76" s="126"/>
      <c r="FP76" s="126"/>
      <c r="FQ76" s="126"/>
      <c r="FR76" s="126"/>
      <c r="FS76" s="126"/>
      <c r="FT76" s="126"/>
    </row>
    <row r="77" spans="2:176" ht="6.75" customHeight="1">
      <c r="B77" s="11"/>
      <c r="C77" s="11"/>
      <c r="D77" s="11"/>
      <c r="E77" s="11"/>
      <c r="G77" s="15"/>
      <c r="H77" s="15"/>
      <c r="I77" s="15"/>
      <c r="J77" s="15"/>
      <c r="K77" s="15"/>
      <c r="L77" s="15"/>
      <c r="M77" s="15"/>
      <c r="N77" s="15"/>
      <c r="O77" s="15"/>
      <c r="P77" s="15"/>
      <c r="Q77" s="15"/>
      <c r="R77" s="15"/>
      <c r="S77" s="15"/>
      <c r="T77" s="15"/>
      <c r="U77" s="15"/>
      <c r="V77" s="15"/>
      <c r="W77" s="15"/>
      <c r="X77" s="15"/>
      <c r="Y77" s="15"/>
      <c r="Z77" s="15"/>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1"/>
      <c r="CM77" s="11"/>
      <c r="CN77" s="11"/>
      <c r="CO77" s="11"/>
      <c r="CP77" s="11"/>
      <c r="CQ77" s="11"/>
      <c r="CR77" s="11"/>
      <c r="CS77" s="11"/>
      <c r="CT77" s="11"/>
      <c r="CU77" s="11"/>
      <c r="CV77" s="11"/>
      <c r="CW77" s="11"/>
      <c r="CX77" s="11"/>
      <c r="CY77" s="11"/>
      <c r="CZ77" s="11"/>
      <c r="DA77" s="11"/>
      <c r="DB77" s="11"/>
      <c r="DC77" s="11"/>
      <c r="DD77" s="126"/>
      <c r="DE77" s="126"/>
      <c r="DF77" s="126"/>
      <c r="DG77" s="126"/>
      <c r="DH77" s="126"/>
      <c r="DI77" s="126"/>
      <c r="DJ77" s="126"/>
      <c r="DK77" s="126"/>
      <c r="DL77" s="126"/>
      <c r="DM77" s="126"/>
      <c r="DN77" s="126"/>
      <c r="DO77" s="126"/>
      <c r="DP77" s="126"/>
      <c r="DQ77" s="126"/>
      <c r="DR77" s="126"/>
      <c r="DS77" s="126"/>
      <c r="DT77" s="126"/>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26"/>
      <c r="FB77" s="126"/>
      <c r="FC77" s="126"/>
      <c r="FD77" s="126"/>
      <c r="FE77" s="126"/>
      <c r="FF77" s="126"/>
      <c r="FG77" s="126"/>
      <c r="FH77" s="126"/>
      <c r="FI77" s="126"/>
      <c r="FJ77" s="126"/>
      <c r="FK77" s="126"/>
      <c r="FL77" s="126"/>
      <c r="FM77" s="126"/>
      <c r="FN77" s="126"/>
      <c r="FO77" s="126"/>
      <c r="FP77" s="126"/>
      <c r="FQ77" s="126"/>
    </row>
    <row r="78" spans="2:176" ht="6.75" customHeight="1">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row>
    <row r="79" spans="2:176" ht="6.75" customHeight="1">
      <c r="B79" s="2">
        <v>13</v>
      </c>
      <c r="C79" s="19"/>
      <c r="D79" s="19"/>
      <c r="E79" s="25"/>
      <c r="G79" s="29" t="s">
        <v>23</v>
      </c>
      <c r="H79" s="29"/>
      <c r="I79" s="29"/>
      <c r="J79" s="29"/>
      <c r="K79" s="29"/>
      <c r="L79" s="29"/>
      <c r="M79" s="29"/>
      <c r="N79" s="29"/>
      <c r="O79" s="29"/>
      <c r="P79" s="29"/>
      <c r="Q79" s="29"/>
      <c r="R79" s="29"/>
      <c r="S79" s="29"/>
      <c r="T79" s="29"/>
      <c r="U79" s="29"/>
      <c r="V79" s="29"/>
      <c r="W79" s="29"/>
      <c r="X79" s="29"/>
      <c r="Y79" s="29"/>
      <c r="Z79" s="46"/>
      <c r="AA79" s="48"/>
      <c r="AB79" s="65"/>
      <c r="AC79" s="65"/>
      <c r="AD79" s="81" t="str">
        <f>MID($AA79,2,1)</f>
        <v/>
      </c>
      <c r="AE79" s="81"/>
      <c r="AF79" s="81"/>
      <c r="AG79" s="81" t="str">
        <f>MID($AA79,3,1)</f>
        <v/>
      </c>
      <c r="AH79" s="81"/>
      <c r="AI79" s="86"/>
      <c r="AJ79" s="11" t="s">
        <v>2</v>
      </c>
      <c r="AK79" s="11"/>
      <c r="AL79" s="11"/>
      <c r="AM79" s="90" t="str">
        <f>MID($AA79,4,1)</f>
        <v/>
      </c>
      <c r="AN79" s="81"/>
      <c r="AO79" s="81"/>
      <c r="AP79" s="81" t="str">
        <f>MID($AA79,5,1)</f>
        <v/>
      </c>
      <c r="AQ79" s="81"/>
      <c r="AR79" s="81"/>
      <c r="AS79" s="81" t="str">
        <f>MID($AA79,6,1)</f>
        <v/>
      </c>
      <c r="AT79" s="81"/>
      <c r="AU79" s="81"/>
      <c r="AV79" s="81" t="str">
        <f>MID($AA79,7,1)</f>
        <v/>
      </c>
      <c r="AW79" s="81"/>
      <c r="AX79" s="86"/>
    </row>
    <row r="80" spans="2:176" ht="6.75" customHeight="1">
      <c r="B80" s="7"/>
      <c r="C80" s="11"/>
      <c r="D80" s="11"/>
      <c r="E80" s="26"/>
      <c r="G80" s="29"/>
      <c r="H80" s="29"/>
      <c r="I80" s="29"/>
      <c r="J80" s="29"/>
      <c r="K80" s="29"/>
      <c r="L80" s="29"/>
      <c r="M80" s="29"/>
      <c r="N80" s="29"/>
      <c r="O80" s="29"/>
      <c r="P80" s="29"/>
      <c r="Q80" s="29"/>
      <c r="R80" s="29"/>
      <c r="S80" s="29"/>
      <c r="T80" s="29"/>
      <c r="U80" s="29"/>
      <c r="V80" s="29"/>
      <c r="W80" s="29"/>
      <c r="X80" s="29"/>
      <c r="Y80" s="29"/>
      <c r="Z80" s="46"/>
      <c r="AA80" s="49"/>
      <c r="AB80" s="66"/>
      <c r="AC80" s="66"/>
      <c r="AD80" s="82"/>
      <c r="AE80" s="82"/>
      <c r="AF80" s="82"/>
      <c r="AG80" s="82"/>
      <c r="AH80" s="82"/>
      <c r="AI80" s="87"/>
      <c r="AJ80" s="11"/>
      <c r="AK80" s="11"/>
      <c r="AL80" s="11"/>
      <c r="AM80" s="91"/>
      <c r="AN80" s="82"/>
      <c r="AO80" s="82"/>
      <c r="AP80" s="82"/>
      <c r="AQ80" s="82"/>
      <c r="AR80" s="82"/>
      <c r="AS80" s="82"/>
      <c r="AT80" s="82"/>
      <c r="AU80" s="82"/>
      <c r="AV80" s="82"/>
      <c r="AW80" s="82"/>
      <c r="AX80" s="87"/>
    </row>
    <row r="81" spans="2:170" ht="6.75" customHeight="1">
      <c r="B81" s="7"/>
      <c r="C81" s="11"/>
      <c r="D81" s="11"/>
      <c r="E81" s="26"/>
      <c r="G81" s="29"/>
      <c r="H81" s="29"/>
      <c r="I81" s="29"/>
      <c r="J81" s="29"/>
      <c r="K81" s="29"/>
      <c r="L81" s="29"/>
      <c r="M81" s="29"/>
      <c r="N81" s="29"/>
      <c r="O81" s="29"/>
      <c r="P81" s="29"/>
      <c r="Q81" s="29"/>
      <c r="R81" s="29"/>
      <c r="S81" s="29"/>
      <c r="T81" s="29"/>
      <c r="U81" s="29"/>
      <c r="V81" s="29"/>
      <c r="W81" s="29"/>
      <c r="X81" s="29"/>
      <c r="Y81" s="29"/>
      <c r="Z81" s="46"/>
      <c r="AA81" s="49"/>
      <c r="AB81" s="66"/>
      <c r="AC81" s="66"/>
      <c r="AD81" s="82"/>
      <c r="AE81" s="82"/>
      <c r="AF81" s="82"/>
      <c r="AG81" s="82"/>
      <c r="AH81" s="82"/>
      <c r="AI81" s="87"/>
      <c r="AJ81" s="11"/>
      <c r="AK81" s="11"/>
      <c r="AL81" s="11"/>
      <c r="AM81" s="91"/>
      <c r="AN81" s="82"/>
      <c r="AO81" s="82"/>
      <c r="AP81" s="82"/>
      <c r="AQ81" s="82"/>
      <c r="AR81" s="82"/>
      <c r="AS81" s="82"/>
      <c r="AT81" s="82"/>
      <c r="AU81" s="82"/>
      <c r="AV81" s="82"/>
      <c r="AW81" s="82"/>
      <c r="AX81" s="87"/>
    </row>
    <row r="82" spans="2:170" ht="6.75" customHeight="1">
      <c r="B82" s="8"/>
      <c r="C82" s="20"/>
      <c r="D82" s="20"/>
      <c r="E82" s="27"/>
      <c r="G82" s="29"/>
      <c r="H82" s="29"/>
      <c r="I82" s="29"/>
      <c r="J82" s="29"/>
      <c r="K82" s="29"/>
      <c r="L82" s="29"/>
      <c r="M82" s="29"/>
      <c r="N82" s="29"/>
      <c r="O82" s="29"/>
      <c r="P82" s="29"/>
      <c r="Q82" s="29"/>
      <c r="R82" s="29"/>
      <c r="S82" s="29"/>
      <c r="T82" s="29"/>
      <c r="U82" s="29"/>
      <c r="V82" s="29"/>
      <c r="W82" s="29"/>
      <c r="X82" s="29"/>
      <c r="Y82" s="29"/>
      <c r="Z82" s="46"/>
      <c r="AA82" s="49"/>
      <c r="AB82" s="66"/>
      <c r="AC82" s="66"/>
      <c r="AD82" s="82"/>
      <c r="AE82" s="82"/>
      <c r="AF82" s="82"/>
      <c r="AG82" s="82"/>
      <c r="AH82" s="82"/>
      <c r="AI82" s="87"/>
      <c r="AJ82" s="11"/>
      <c r="AK82" s="11"/>
      <c r="AL82" s="11"/>
      <c r="AM82" s="91"/>
      <c r="AN82" s="82"/>
      <c r="AO82" s="82"/>
      <c r="AP82" s="82"/>
      <c r="AQ82" s="82"/>
      <c r="AR82" s="82"/>
      <c r="AS82" s="82"/>
      <c r="AT82" s="82"/>
      <c r="AU82" s="82"/>
      <c r="AV82" s="82"/>
      <c r="AW82" s="82"/>
      <c r="AX82" s="87"/>
    </row>
    <row r="83" spans="2:170" ht="6.75" customHeight="1">
      <c r="AA83" s="50"/>
      <c r="AB83" s="67"/>
      <c r="AC83" s="67"/>
      <c r="AD83" s="83"/>
      <c r="AE83" s="83"/>
      <c r="AF83" s="83"/>
      <c r="AG83" s="83"/>
      <c r="AH83" s="83"/>
      <c r="AI83" s="88"/>
      <c r="AJ83" s="11"/>
      <c r="AK83" s="11"/>
      <c r="AL83" s="11"/>
      <c r="AM83" s="92"/>
      <c r="AN83" s="83"/>
      <c r="AO83" s="83"/>
      <c r="AP83" s="83"/>
      <c r="AQ83" s="83"/>
      <c r="AR83" s="83"/>
      <c r="AS83" s="83"/>
      <c r="AT83" s="83"/>
      <c r="AU83" s="83"/>
      <c r="AV83" s="83"/>
      <c r="AW83" s="83"/>
      <c r="AX83" s="88"/>
    </row>
    <row r="84" spans="2:170" ht="6.75" customHeight="1">
      <c r="AA84" s="62"/>
      <c r="AB84" s="62"/>
      <c r="AC84" s="62"/>
      <c r="AD84" s="62"/>
      <c r="AE84" s="62"/>
      <c r="AF84" s="62"/>
      <c r="AG84" s="62"/>
      <c r="AH84" s="62"/>
      <c r="AI84" s="62"/>
      <c r="AJ84" s="20"/>
      <c r="AK84" s="20"/>
      <c r="AL84" s="20"/>
      <c r="AM84" s="93"/>
      <c r="AN84" s="20"/>
      <c r="AO84" s="20"/>
      <c r="AP84" s="20"/>
      <c r="AQ84" s="20"/>
      <c r="AR84" s="20"/>
      <c r="AS84" s="20"/>
      <c r="AT84" s="20"/>
      <c r="AU84" s="20"/>
      <c r="AV84" s="20"/>
      <c r="AW84" s="20"/>
      <c r="AX84" s="20"/>
    </row>
    <row r="85" spans="2:170" ht="6.75" customHeight="1">
      <c r="B85" s="2">
        <v>14</v>
      </c>
      <c r="C85" s="19"/>
      <c r="D85" s="19"/>
      <c r="E85" s="25"/>
      <c r="G85" s="30" t="s">
        <v>29</v>
      </c>
      <c r="H85" s="30"/>
      <c r="I85" s="30"/>
      <c r="J85" s="30"/>
      <c r="K85" s="30"/>
      <c r="L85" s="30"/>
      <c r="M85" s="30"/>
      <c r="N85" s="30"/>
      <c r="O85" s="30"/>
      <c r="P85" s="30"/>
      <c r="Q85" s="30"/>
      <c r="R85" s="30"/>
      <c r="S85" s="30"/>
      <c r="T85" s="30"/>
      <c r="U85" s="30"/>
      <c r="V85" s="30"/>
      <c r="W85" s="30"/>
      <c r="X85" s="30"/>
      <c r="AA85" s="51" t="str">
        <f>PHONETIC(AA88)</f>
        <v/>
      </c>
      <c r="AB85" s="68"/>
      <c r="AC85" s="76" t="str">
        <f>MID($AA85,2,1)</f>
        <v/>
      </c>
      <c r="AD85" s="84"/>
      <c r="AE85" s="76" t="str">
        <f>MID($AA85,3,1)</f>
        <v/>
      </c>
      <c r="AF85" s="84"/>
      <c r="AG85" s="76" t="str">
        <f>MID($AA85,4,1)</f>
        <v/>
      </c>
      <c r="AH85" s="84"/>
      <c r="AI85" s="76" t="str">
        <f>MID($AA85,5,1)</f>
        <v/>
      </c>
      <c r="AJ85" s="84"/>
      <c r="AK85" s="76" t="str">
        <f>MID($AA85,6,1)</f>
        <v/>
      </c>
      <c r="AL85" s="84"/>
      <c r="AM85" s="76" t="str">
        <f>MID($AA85,7,1)</f>
        <v/>
      </c>
      <c r="AN85" s="84"/>
      <c r="AO85" s="76" t="str">
        <f>MID($AA85,8,1)</f>
        <v/>
      </c>
      <c r="AP85" s="84"/>
      <c r="AQ85" s="76" t="str">
        <f>MID($AA85,9,1)</f>
        <v/>
      </c>
      <c r="AR85" s="84"/>
      <c r="AS85" s="76" t="str">
        <f>MID($AA85,10,1)</f>
        <v/>
      </c>
      <c r="AT85" s="84"/>
      <c r="AU85" s="76" t="str">
        <f>MID($AA85,11,1)</f>
        <v/>
      </c>
      <c r="AV85" s="84"/>
      <c r="AW85" s="76" t="str">
        <f>MID($AA85,12,1)</f>
        <v/>
      </c>
      <c r="AX85" s="84"/>
      <c r="AY85" s="76" t="str">
        <f>MID($AA85,13,1)</f>
        <v/>
      </c>
      <c r="AZ85" s="84"/>
      <c r="BA85" s="76" t="str">
        <f>MID($AA85,14,1)</f>
        <v/>
      </c>
      <c r="BB85" s="84"/>
      <c r="BC85" s="76" t="str">
        <f>MID($AA85,15,1)</f>
        <v/>
      </c>
      <c r="BD85" s="84"/>
      <c r="BE85" s="76" t="str">
        <f>MID($AA85,16,1)</f>
        <v/>
      </c>
      <c r="BF85" s="84"/>
      <c r="BG85" s="76" t="str">
        <f>MID($AA85,17,1)</f>
        <v/>
      </c>
      <c r="BH85" s="84"/>
      <c r="BI85" s="76" t="str">
        <f>MID($AA85,18,1)</f>
        <v/>
      </c>
      <c r="BJ85" s="84"/>
      <c r="BK85" s="76" t="str">
        <f>MID($AA85,19,1)</f>
        <v/>
      </c>
      <c r="BL85" s="84"/>
      <c r="BM85" s="76" t="str">
        <f>MID($AA85,20,1)</f>
        <v/>
      </c>
      <c r="BN85" s="84"/>
      <c r="BO85" s="76" t="str">
        <f>MID($AA85,21,1)</f>
        <v/>
      </c>
      <c r="BP85" s="84"/>
      <c r="BQ85" s="76" t="str">
        <f>MID($AA85,22,1)</f>
        <v/>
      </c>
      <c r="BR85" s="84"/>
      <c r="BS85" s="76" t="str">
        <f>MID($AA85,23,1)</f>
        <v/>
      </c>
      <c r="BT85" s="84"/>
      <c r="BU85" s="76" t="str">
        <f>MID($AA85,24,1)</f>
        <v/>
      </c>
      <c r="BV85" s="84"/>
      <c r="BW85" s="76" t="str">
        <f>MID($AA85,25,1)</f>
        <v/>
      </c>
      <c r="BX85" s="84"/>
      <c r="BY85" s="76" t="str">
        <f>MID($AA85,26,1)</f>
        <v/>
      </c>
      <c r="BZ85" s="84"/>
      <c r="CA85" s="76" t="str">
        <f>MID($AA85,27,1)</f>
        <v/>
      </c>
      <c r="CB85" s="84"/>
      <c r="CC85" s="76" t="str">
        <f>MID($AA85,28,1)</f>
        <v/>
      </c>
      <c r="CD85" s="84"/>
      <c r="CE85" s="76" t="str">
        <f>MID($AA85,29,1)</f>
        <v/>
      </c>
      <c r="CF85" s="84"/>
      <c r="CG85" s="76" t="str">
        <f>MID($AA85,30,1)</f>
        <v/>
      </c>
      <c r="CH85" s="84"/>
      <c r="CI85" s="76" t="str">
        <f>MID($AA85,31,1)</f>
        <v/>
      </c>
      <c r="CJ85" s="84"/>
      <c r="CK85" s="76" t="str">
        <f>MID($AA85,32,1)</f>
        <v/>
      </c>
      <c r="CL85" s="84"/>
      <c r="CM85" s="76" t="str">
        <f>MID($AA85,33,1)</f>
        <v/>
      </c>
      <c r="CN85" s="84"/>
      <c r="CO85" s="76" t="str">
        <f>MID($AA85,34,1)</f>
        <v/>
      </c>
      <c r="CP85" s="84"/>
      <c r="CQ85" s="76" t="str">
        <f>MID($AA85,35,1)</f>
        <v/>
      </c>
      <c r="CR85" s="84"/>
      <c r="CS85" s="76" t="str">
        <f>MID($AA85,36,1)</f>
        <v/>
      </c>
      <c r="CT85" s="84"/>
      <c r="CU85" s="76" t="str">
        <f>MID($AA85,37,1)</f>
        <v/>
      </c>
      <c r="CV85" s="84"/>
      <c r="CW85" s="76" t="str">
        <f>MID($AA85,38,1)</f>
        <v/>
      </c>
      <c r="CX85" s="84"/>
      <c r="CY85" s="76" t="str">
        <f>MID($AA85,39,1)</f>
        <v/>
      </c>
      <c r="CZ85" s="84"/>
      <c r="DA85" s="76" t="str">
        <f>MID($AA85,40,1)</f>
        <v/>
      </c>
      <c r="DB85" s="84"/>
      <c r="DC85" s="76" t="str">
        <f>MID($AA85,41,1)</f>
        <v/>
      </c>
      <c r="DD85" s="84"/>
      <c r="DE85" s="76" t="str">
        <f>MID($AA85,42,1)</f>
        <v/>
      </c>
      <c r="DF85" s="84"/>
      <c r="DG85" s="76" t="str">
        <f>MID($AA85,43,1)</f>
        <v/>
      </c>
      <c r="DH85" s="84"/>
      <c r="DI85" s="76" t="str">
        <f>MID($AA85,44,1)</f>
        <v/>
      </c>
      <c r="DJ85" s="84"/>
      <c r="DK85" s="76" t="str">
        <f>MID($AA85,45,1)</f>
        <v/>
      </c>
      <c r="DL85" s="84"/>
      <c r="DM85" s="76" t="str">
        <f>MID($AA85,46,1)</f>
        <v/>
      </c>
      <c r="DN85" s="84"/>
      <c r="DO85" s="76" t="str">
        <f>MID($AA85,47,1)</f>
        <v/>
      </c>
      <c r="DP85" s="84"/>
      <c r="DQ85" s="76" t="str">
        <f>MID($AA85,48,1)</f>
        <v/>
      </c>
      <c r="DR85" s="84"/>
      <c r="DS85" s="76" t="str">
        <f>MID($AA85,49,1)</f>
        <v/>
      </c>
      <c r="DT85" s="84"/>
      <c r="DU85" s="76" t="str">
        <f>MID($AA85,50,1)</f>
        <v/>
      </c>
      <c r="DV85" s="84"/>
      <c r="DW85" s="76" t="str">
        <f>MID($AA85,51,1)</f>
        <v/>
      </c>
      <c r="DX85" s="84"/>
      <c r="DY85" s="76" t="str">
        <f>MID($AA85,52,1)</f>
        <v/>
      </c>
      <c r="DZ85" s="84"/>
      <c r="EA85" s="76" t="str">
        <f>MID($AA85,53,1)</f>
        <v/>
      </c>
      <c r="EB85" s="84"/>
      <c r="EC85" s="76" t="str">
        <f>MID($AA85,54,1)</f>
        <v/>
      </c>
      <c r="ED85" s="84"/>
      <c r="EE85" s="76" t="str">
        <f>MID($AA85,55,1)</f>
        <v/>
      </c>
      <c r="EF85" s="84"/>
      <c r="EG85" s="76" t="str">
        <f>MID($AA85,56,1)</f>
        <v/>
      </c>
      <c r="EH85" s="84"/>
      <c r="EI85" s="76" t="str">
        <f>MID($AA85,57,1)</f>
        <v/>
      </c>
      <c r="EJ85" s="84"/>
      <c r="EK85" s="76" t="str">
        <f>MID($AA85,58,1)</f>
        <v/>
      </c>
      <c r="EL85" s="84"/>
      <c r="EM85" s="76" t="str">
        <f>MID($AA85,59,1)</f>
        <v/>
      </c>
      <c r="EN85" s="84"/>
      <c r="EO85" s="76" t="str">
        <f>MID($AA85,60,1)</f>
        <v/>
      </c>
      <c r="EP85" s="84"/>
      <c r="EQ85" s="76" t="str">
        <f>MID($AA85,61,1)</f>
        <v/>
      </c>
      <c r="ER85" s="84"/>
      <c r="ES85" s="76" t="str">
        <f>MID($AA85,62,1)</f>
        <v/>
      </c>
      <c r="ET85" s="84"/>
      <c r="EU85" s="76" t="str">
        <f>MID($AA85,63,1)</f>
        <v/>
      </c>
      <c r="EV85" s="84"/>
      <c r="EW85" s="76" t="str">
        <f>MID($AA85,64,1)</f>
        <v/>
      </c>
      <c r="EX85" s="84"/>
      <c r="EY85" s="76" t="str">
        <f>MID($AA85,65,1)</f>
        <v/>
      </c>
      <c r="EZ85" s="84"/>
      <c r="FA85" s="76" t="str">
        <f>MID($AA85,66,1)</f>
        <v/>
      </c>
      <c r="FB85" s="84"/>
      <c r="FC85" s="76" t="str">
        <f>MID($AA85,67,1)</f>
        <v/>
      </c>
      <c r="FD85" s="84"/>
      <c r="FE85" s="76" t="str">
        <f>MID($AA85,68,1)</f>
        <v/>
      </c>
      <c r="FF85" s="84"/>
      <c r="FG85" s="76" t="str">
        <f>MID($AA85,69,1)</f>
        <v/>
      </c>
      <c r="FH85" s="84"/>
      <c r="FI85" s="76" t="str">
        <f>MID($AA85,70,1)</f>
        <v/>
      </c>
      <c r="FJ85" s="84"/>
      <c r="FK85" s="76" t="str">
        <f>MID($AA85,71,1)</f>
        <v/>
      </c>
      <c r="FL85" s="84"/>
      <c r="FM85" s="76" t="str">
        <f>MID($AA85,72,1)</f>
        <v/>
      </c>
      <c r="FN85" s="84"/>
    </row>
    <row r="86" spans="2:170" ht="6.75" customHeight="1">
      <c r="B86" s="7"/>
      <c r="C86" s="11"/>
      <c r="D86" s="11"/>
      <c r="E86" s="26"/>
      <c r="G86" s="30"/>
      <c r="H86" s="30"/>
      <c r="I86" s="30"/>
      <c r="J86" s="30"/>
      <c r="K86" s="30"/>
      <c r="L86" s="30"/>
      <c r="M86" s="30"/>
      <c r="N86" s="30"/>
      <c r="O86" s="30"/>
      <c r="P86" s="30"/>
      <c r="Q86" s="30"/>
      <c r="R86" s="30"/>
      <c r="S86" s="30"/>
      <c r="T86" s="30"/>
      <c r="U86" s="30"/>
      <c r="V86" s="30"/>
      <c r="W86" s="30"/>
      <c r="X86" s="30"/>
      <c r="AA86" s="52"/>
      <c r="AB86" s="69"/>
      <c r="AC86" s="77"/>
      <c r="AD86" s="85"/>
      <c r="AE86" s="77"/>
      <c r="AF86" s="85"/>
      <c r="AG86" s="77"/>
      <c r="AH86" s="85"/>
      <c r="AI86" s="77"/>
      <c r="AJ86" s="85"/>
      <c r="AK86" s="77"/>
      <c r="AL86" s="85"/>
      <c r="AM86" s="77"/>
      <c r="AN86" s="85"/>
      <c r="AO86" s="77"/>
      <c r="AP86" s="85"/>
      <c r="AQ86" s="77"/>
      <c r="AR86" s="85"/>
      <c r="AS86" s="77"/>
      <c r="AT86" s="85"/>
      <c r="AU86" s="77"/>
      <c r="AV86" s="85"/>
      <c r="AW86" s="77"/>
      <c r="AX86" s="85"/>
      <c r="AY86" s="77"/>
      <c r="AZ86" s="85"/>
      <c r="BA86" s="77"/>
      <c r="BB86" s="85"/>
      <c r="BC86" s="77"/>
      <c r="BD86" s="85"/>
      <c r="BE86" s="77"/>
      <c r="BF86" s="85"/>
      <c r="BG86" s="77"/>
      <c r="BH86" s="85"/>
      <c r="BI86" s="77"/>
      <c r="BJ86" s="85"/>
      <c r="BK86" s="77"/>
      <c r="BL86" s="85"/>
      <c r="BM86" s="77"/>
      <c r="BN86" s="85"/>
      <c r="BO86" s="77"/>
      <c r="BP86" s="85"/>
      <c r="BQ86" s="77"/>
      <c r="BR86" s="85"/>
      <c r="BS86" s="77"/>
      <c r="BT86" s="85"/>
      <c r="BU86" s="77"/>
      <c r="BV86" s="85"/>
      <c r="BW86" s="77"/>
      <c r="BX86" s="85"/>
      <c r="BY86" s="77"/>
      <c r="BZ86" s="85"/>
      <c r="CA86" s="77"/>
      <c r="CB86" s="85"/>
      <c r="CC86" s="77"/>
      <c r="CD86" s="85"/>
      <c r="CE86" s="77"/>
      <c r="CF86" s="85"/>
      <c r="CG86" s="77"/>
      <c r="CH86" s="85"/>
      <c r="CI86" s="77"/>
      <c r="CJ86" s="85"/>
      <c r="CK86" s="77"/>
      <c r="CL86" s="85"/>
      <c r="CM86" s="77"/>
      <c r="CN86" s="85"/>
      <c r="CO86" s="77"/>
      <c r="CP86" s="85"/>
      <c r="CQ86" s="77"/>
      <c r="CR86" s="85"/>
      <c r="CS86" s="77"/>
      <c r="CT86" s="85"/>
      <c r="CU86" s="77"/>
      <c r="CV86" s="85"/>
      <c r="CW86" s="77"/>
      <c r="CX86" s="85"/>
      <c r="CY86" s="77"/>
      <c r="CZ86" s="85"/>
      <c r="DA86" s="77"/>
      <c r="DB86" s="85"/>
      <c r="DC86" s="77"/>
      <c r="DD86" s="85"/>
      <c r="DE86" s="77"/>
      <c r="DF86" s="85"/>
      <c r="DG86" s="77"/>
      <c r="DH86" s="85"/>
      <c r="DI86" s="77"/>
      <c r="DJ86" s="85"/>
      <c r="DK86" s="77"/>
      <c r="DL86" s="85"/>
      <c r="DM86" s="77"/>
      <c r="DN86" s="85"/>
      <c r="DO86" s="77"/>
      <c r="DP86" s="85"/>
      <c r="DQ86" s="77"/>
      <c r="DR86" s="85"/>
      <c r="DS86" s="77"/>
      <c r="DT86" s="85"/>
      <c r="DU86" s="77"/>
      <c r="DV86" s="85"/>
      <c r="DW86" s="77"/>
      <c r="DX86" s="85"/>
      <c r="DY86" s="77"/>
      <c r="DZ86" s="85"/>
      <c r="EA86" s="77"/>
      <c r="EB86" s="85"/>
      <c r="EC86" s="77"/>
      <c r="ED86" s="85"/>
      <c r="EE86" s="77"/>
      <c r="EF86" s="85"/>
      <c r="EG86" s="77"/>
      <c r="EH86" s="85"/>
      <c r="EI86" s="77"/>
      <c r="EJ86" s="85"/>
      <c r="EK86" s="77"/>
      <c r="EL86" s="85"/>
      <c r="EM86" s="77"/>
      <c r="EN86" s="85"/>
      <c r="EO86" s="77"/>
      <c r="EP86" s="85"/>
      <c r="EQ86" s="77"/>
      <c r="ER86" s="85"/>
      <c r="ES86" s="77"/>
      <c r="ET86" s="85"/>
      <c r="EU86" s="77"/>
      <c r="EV86" s="85"/>
      <c r="EW86" s="77"/>
      <c r="EX86" s="85"/>
      <c r="EY86" s="77"/>
      <c r="EZ86" s="85"/>
      <c r="FA86" s="77"/>
      <c r="FB86" s="85"/>
      <c r="FC86" s="77"/>
      <c r="FD86" s="85"/>
      <c r="FE86" s="77"/>
      <c r="FF86" s="85"/>
      <c r="FG86" s="77"/>
      <c r="FH86" s="85"/>
      <c r="FI86" s="77"/>
      <c r="FJ86" s="85"/>
      <c r="FK86" s="77"/>
      <c r="FL86" s="85"/>
      <c r="FM86" s="77"/>
      <c r="FN86" s="85"/>
    </row>
    <row r="87" spans="2:170" ht="6.75" customHeight="1">
      <c r="B87" s="7"/>
      <c r="C87" s="11"/>
      <c r="D87" s="11"/>
      <c r="E87" s="26"/>
      <c r="G87" s="30"/>
      <c r="H87" s="30"/>
      <c r="I87" s="30"/>
      <c r="J87" s="30"/>
      <c r="K87" s="30"/>
      <c r="L87" s="30"/>
      <c r="M87" s="30"/>
      <c r="N87" s="30"/>
      <c r="O87" s="30"/>
      <c r="P87" s="30"/>
      <c r="Q87" s="30"/>
      <c r="R87" s="30"/>
      <c r="S87" s="30"/>
      <c r="T87" s="30"/>
      <c r="U87" s="30"/>
      <c r="V87" s="30"/>
      <c r="W87" s="30"/>
      <c r="X87" s="30"/>
    </row>
    <row r="88" spans="2:170" ht="6.75" customHeight="1">
      <c r="B88" s="8"/>
      <c r="C88" s="20"/>
      <c r="D88" s="20"/>
      <c r="E88" s="27"/>
      <c r="G88" s="29" t="s">
        <v>50</v>
      </c>
      <c r="H88" s="29"/>
      <c r="I88" s="29"/>
      <c r="J88" s="29"/>
      <c r="K88" s="29"/>
      <c r="L88" s="29"/>
      <c r="M88" s="29"/>
      <c r="N88" s="29"/>
      <c r="O88" s="29"/>
      <c r="P88" s="29"/>
      <c r="Q88" s="29"/>
      <c r="R88" s="29"/>
      <c r="S88" s="29"/>
      <c r="T88" s="29"/>
      <c r="U88" s="29"/>
      <c r="V88" s="29"/>
      <c r="W88" s="29"/>
      <c r="X88" s="29"/>
      <c r="AA88" s="53"/>
      <c r="AB88" s="70"/>
      <c r="AC88" s="70"/>
      <c r="AD88" s="70"/>
      <c r="AE88" s="78" t="str">
        <f>MID($AA88,2,1)</f>
        <v/>
      </c>
      <c r="AF88" s="78"/>
      <c r="AG88" s="78"/>
      <c r="AH88" s="78"/>
      <c r="AI88" s="78" t="str">
        <f>MID($AA88,3,1)</f>
        <v/>
      </c>
      <c r="AJ88" s="78"/>
      <c r="AK88" s="78"/>
      <c r="AL88" s="78"/>
      <c r="AM88" s="78" t="str">
        <f>MID($AA88,4,1)</f>
        <v/>
      </c>
      <c r="AN88" s="78"/>
      <c r="AO88" s="78"/>
      <c r="AP88" s="78"/>
      <c r="AQ88" s="78" t="str">
        <f>MID($AA88,5,1)</f>
        <v/>
      </c>
      <c r="AR88" s="78"/>
      <c r="AS88" s="78"/>
      <c r="AT88" s="78"/>
      <c r="AU88" s="78" t="str">
        <f>MID($AA88,6,1)</f>
        <v/>
      </c>
      <c r="AV88" s="78"/>
      <c r="AW88" s="78"/>
      <c r="AX88" s="78"/>
      <c r="AY88" s="78" t="str">
        <f>MID($AA88,7,1)</f>
        <v/>
      </c>
      <c r="AZ88" s="78"/>
      <c r="BA88" s="78"/>
      <c r="BB88" s="78"/>
      <c r="BC88" s="78" t="str">
        <f>MID($AA88,8,1)</f>
        <v/>
      </c>
      <c r="BD88" s="78"/>
      <c r="BE88" s="78"/>
      <c r="BF88" s="78"/>
      <c r="BG88" s="78" t="str">
        <f>MID($AA88,9,1)</f>
        <v/>
      </c>
      <c r="BH88" s="78"/>
      <c r="BI88" s="78"/>
      <c r="BJ88" s="78"/>
      <c r="BK88" s="78" t="str">
        <f>MID($AA88,10,1)</f>
        <v/>
      </c>
      <c r="BL88" s="78"/>
      <c r="BM88" s="78"/>
      <c r="BN88" s="78"/>
      <c r="BO88" s="78" t="str">
        <f>MID($AA88,11,1)</f>
        <v/>
      </c>
      <c r="BP88" s="78"/>
      <c r="BQ88" s="78"/>
      <c r="BR88" s="78"/>
      <c r="BS88" s="78" t="str">
        <f>MID($AA88,12,1)</f>
        <v/>
      </c>
      <c r="BT88" s="78"/>
      <c r="BU88" s="78"/>
      <c r="BV88" s="78"/>
      <c r="BW88" s="78" t="str">
        <f>MID($AA88,13,1)</f>
        <v/>
      </c>
      <c r="BX88" s="78"/>
      <c r="BY88" s="78"/>
      <c r="BZ88" s="78"/>
      <c r="CA88" s="78" t="str">
        <f>MID($AA88,14,1)</f>
        <v/>
      </c>
      <c r="CB88" s="78"/>
      <c r="CC88" s="78"/>
      <c r="CD88" s="78"/>
      <c r="CE88" s="78" t="str">
        <f>MID($AA88,15,1)</f>
        <v/>
      </c>
      <c r="CF88" s="78"/>
      <c r="CG88" s="78"/>
      <c r="CH88" s="78"/>
      <c r="CI88" s="78" t="str">
        <f>MID($AA88,16,1)</f>
        <v/>
      </c>
      <c r="CJ88" s="78"/>
      <c r="CK88" s="78"/>
      <c r="CL88" s="78"/>
      <c r="CM88" s="78" t="str">
        <f>MID($AA88,17,1)</f>
        <v/>
      </c>
      <c r="CN88" s="78"/>
      <c r="CO88" s="78"/>
      <c r="CP88" s="78"/>
      <c r="CQ88" s="78" t="str">
        <f>MID($AA88,18,1)</f>
        <v/>
      </c>
      <c r="CR88" s="78"/>
      <c r="CS88" s="78"/>
      <c r="CT88" s="78"/>
      <c r="CU88" s="78" t="str">
        <f>MID($AA88,19,1)</f>
        <v/>
      </c>
      <c r="CV88" s="78"/>
      <c r="CW88" s="78"/>
      <c r="CX88" s="78"/>
      <c r="CY88" s="78" t="str">
        <f>MID($AA88,20,1)</f>
        <v/>
      </c>
      <c r="CZ88" s="78"/>
      <c r="DA88" s="78"/>
      <c r="DB88" s="78"/>
      <c r="DC88" s="78" t="str">
        <f>MID($AA88,21,1)</f>
        <v/>
      </c>
      <c r="DD88" s="78"/>
      <c r="DE88" s="78"/>
      <c r="DF88" s="78"/>
      <c r="DG88" s="78" t="str">
        <f>MID($AA88,22,1)</f>
        <v/>
      </c>
      <c r="DH88" s="78"/>
      <c r="DI88" s="78"/>
      <c r="DJ88" s="78"/>
      <c r="DK88" s="78" t="str">
        <f>MID($AA88,23,1)</f>
        <v/>
      </c>
      <c r="DL88" s="78"/>
      <c r="DM88" s="78"/>
      <c r="DN88" s="78"/>
      <c r="DO88" s="78" t="str">
        <f>MID($AA88,24,1)</f>
        <v/>
      </c>
      <c r="DP88" s="78"/>
      <c r="DQ88" s="78"/>
      <c r="DR88" s="78"/>
      <c r="DS88" s="78" t="str">
        <f>MID($AA88,25,1)</f>
        <v/>
      </c>
      <c r="DT88" s="78"/>
      <c r="DU88" s="78"/>
      <c r="DV88" s="78"/>
      <c r="DW88" s="78" t="str">
        <f>MID($AA88,26,1)</f>
        <v/>
      </c>
      <c r="DX88" s="78"/>
      <c r="DY88" s="78"/>
      <c r="DZ88" s="78"/>
      <c r="EA88" s="78" t="str">
        <f>MID($AA88,27,1)</f>
        <v/>
      </c>
      <c r="EB88" s="78"/>
      <c r="EC88" s="78"/>
      <c r="ED88" s="78"/>
      <c r="EE88" s="78" t="str">
        <f>MID($AA88,28,1)</f>
        <v/>
      </c>
      <c r="EF88" s="78"/>
      <c r="EG88" s="78"/>
      <c r="EH88" s="78"/>
      <c r="EI88" s="78" t="str">
        <f>MID($AA88,29,1)</f>
        <v/>
      </c>
      <c r="EJ88" s="78"/>
      <c r="EK88" s="78"/>
      <c r="EL88" s="78"/>
      <c r="EM88" s="78" t="str">
        <f>MID($AA88,30,1)</f>
        <v/>
      </c>
      <c r="EN88" s="78"/>
      <c r="EO88" s="78"/>
      <c r="EP88" s="78"/>
      <c r="EQ88" s="78" t="str">
        <f>MID($AA88,31,1)</f>
        <v/>
      </c>
      <c r="ER88" s="78"/>
      <c r="ES88" s="78"/>
      <c r="ET88" s="78"/>
      <c r="EU88" s="78" t="str">
        <f>MID($AA88,32,1)</f>
        <v/>
      </c>
      <c r="EV88" s="78"/>
      <c r="EW88" s="78"/>
      <c r="EX88" s="78"/>
      <c r="EY88" s="78" t="str">
        <f>MID($AA88,33,1)</f>
        <v/>
      </c>
      <c r="EZ88" s="78"/>
      <c r="FA88" s="78"/>
      <c r="FB88" s="78"/>
      <c r="FC88" s="78" t="str">
        <f>MID($AA88,34,1)</f>
        <v/>
      </c>
      <c r="FD88" s="78"/>
      <c r="FE88" s="78"/>
      <c r="FF88" s="78"/>
      <c r="FG88" s="78" t="str">
        <f>MID($AA88,35,1)</f>
        <v/>
      </c>
      <c r="FH88" s="78"/>
      <c r="FI88" s="78"/>
      <c r="FJ88" s="78"/>
      <c r="FK88" s="78" t="str">
        <f>MID($AA88,36,1)</f>
        <v/>
      </c>
      <c r="FL88" s="78"/>
      <c r="FM88" s="78"/>
      <c r="FN88" s="103"/>
    </row>
    <row r="89" spans="2:170" ht="6.75" customHeight="1">
      <c r="G89" s="29"/>
      <c r="H89" s="29"/>
      <c r="I89" s="29"/>
      <c r="J89" s="29"/>
      <c r="K89" s="29"/>
      <c r="L89" s="29"/>
      <c r="M89" s="29"/>
      <c r="N89" s="29"/>
      <c r="O89" s="29"/>
      <c r="P89" s="29"/>
      <c r="Q89" s="29"/>
      <c r="R89" s="29"/>
      <c r="S89" s="29"/>
      <c r="T89" s="29"/>
      <c r="U89" s="29"/>
      <c r="V89" s="29"/>
      <c r="W89" s="29"/>
      <c r="X89" s="29"/>
      <c r="AA89" s="54"/>
      <c r="AB89" s="71"/>
      <c r="AC89" s="71"/>
      <c r="AD89" s="71"/>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104"/>
    </row>
    <row r="90" spans="2:170" ht="6.75" customHeight="1">
      <c r="G90" s="29"/>
      <c r="H90" s="29"/>
      <c r="I90" s="29"/>
      <c r="J90" s="29"/>
      <c r="K90" s="29"/>
      <c r="L90" s="29"/>
      <c r="M90" s="29"/>
      <c r="N90" s="29"/>
      <c r="O90" s="29"/>
      <c r="P90" s="29"/>
      <c r="Q90" s="29"/>
      <c r="R90" s="29"/>
      <c r="S90" s="29"/>
      <c r="T90" s="29"/>
      <c r="U90" s="29"/>
      <c r="V90" s="29"/>
      <c r="W90" s="29"/>
      <c r="X90" s="29"/>
      <c r="AA90" s="54"/>
      <c r="AB90" s="71"/>
      <c r="AC90" s="71"/>
      <c r="AD90" s="71"/>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104"/>
    </row>
    <row r="91" spans="2:170" ht="6.75" customHeight="1">
      <c r="G91" s="29"/>
      <c r="H91" s="29"/>
      <c r="I91" s="29"/>
      <c r="J91" s="29"/>
      <c r="K91" s="29"/>
      <c r="L91" s="29"/>
      <c r="M91" s="29"/>
      <c r="N91" s="29"/>
      <c r="O91" s="29"/>
      <c r="P91" s="29"/>
      <c r="Q91" s="29"/>
      <c r="R91" s="29"/>
      <c r="S91" s="29"/>
      <c r="T91" s="29"/>
      <c r="U91" s="29"/>
      <c r="V91" s="29"/>
      <c r="W91" s="29"/>
      <c r="X91" s="29"/>
      <c r="AA91" s="55"/>
      <c r="AB91" s="72"/>
      <c r="AC91" s="72"/>
      <c r="AD91" s="72"/>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105"/>
    </row>
    <row r="93" spans="2:170" ht="6.75" customHeight="1">
      <c r="B93" s="2">
        <v>15</v>
      </c>
      <c r="C93" s="19"/>
      <c r="D93" s="19"/>
      <c r="E93" s="25"/>
      <c r="G93" s="31" t="s">
        <v>29</v>
      </c>
      <c r="H93" s="31"/>
      <c r="I93" s="31"/>
      <c r="J93" s="31"/>
      <c r="K93" s="31"/>
      <c r="L93" s="31"/>
      <c r="M93" s="31"/>
      <c r="N93" s="31"/>
      <c r="O93" s="31"/>
      <c r="P93" s="31"/>
      <c r="Q93" s="31"/>
      <c r="R93" s="31"/>
      <c r="S93" s="31"/>
      <c r="T93" s="31"/>
      <c r="U93" s="31"/>
      <c r="V93" s="31"/>
      <c r="W93" s="31"/>
      <c r="X93" s="31"/>
      <c r="AA93" s="51" t="str">
        <f>PHONETIC(AA96)</f>
        <v/>
      </c>
      <c r="AB93" s="68"/>
      <c r="AC93" s="76" t="str">
        <f>MID($AA93,2,1)</f>
        <v/>
      </c>
      <c r="AD93" s="84"/>
      <c r="AE93" s="76" t="str">
        <f>MID($AA93,3,1)</f>
        <v/>
      </c>
      <c r="AF93" s="84"/>
      <c r="AG93" s="76" t="str">
        <f>MID($AA93,4,1)</f>
        <v/>
      </c>
      <c r="AH93" s="84"/>
      <c r="AI93" s="76" t="str">
        <f>MID($AA93,5,1)</f>
        <v/>
      </c>
      <c r="AJ93" s="84"/>
      <c r="AK93" s="76" t="str">
        <f>MID($AA93,6,1)</f>
        <v/>
      </c>
      <c r="AL93" s="84"/>
      <c r="AM93" s="76" t="str">
        <f>MID($AA93,7,1)</f>
        <v/>
      </c>
      <c r="AN93" s="84"/>
      <c r="AO93" s="76" t="str">
        <f>MID($AA93,8,1)</f>
        <v/>
      </c>
      <c r="AP93" s="84"/>
      <c r="AQ93" s="76" t="str">
        <f>MID($AA93,9,1)</f>
        <v/>
      </c>
      <c r="AR93" s="84"/>
      <c r="AS93" s="76" t="str">
        <f>MID($AA93,10,1)</f>
        <v/>
      </c>
      <c r="AT93" s="84"/>
      <c r="AU93" s="76" t="str">
        <f>MID($AA93,11,1)</f>
        <v/>
      </c>
      <c r="AV93" s="84"/>
      <c r="AW93" s="76" t="str">
        <f>MID($AA93,12,1)</f>
        <v/>
      </c>
      <c r="AX93" s="84"/>
      <c r="AY93" s="76" t="str">
        <f>MID($AA93,13,1)</f>
        <v/>
      </c>
      <c r="AZ93" s="84"/>
      <c r="BA93" s="76" t="str">
        <f>MID($AA93,14,1)</f>
        <v/>
      </c>
      <c r="BB93" s="84"/>
      <c r="BC93" s="76" t="str">
        <f>MID($AA93,15,1)</f>
        <v/>
      </c>
      <c r="BD93" s="84"/>
      <c r="BE93" s="76" t="str">
        <f>MID($AA93,16,1)</f>
        <v/>
      </c>
      <c r="BF93" s="84"/>
      <c r="BG93" s="76" t="str">
        <f>MID($AA93,17,1)</f>
        <v/>
      </c>
      <c r="BH93" s="84"/>
      <c r="BI93" s="76" t="str">
        <f>MID($AA93,18,1)</f>
        <v/>
      </c>
      <c r="BJ93" s="84"/>
      <c r="BK93" s="76" t="str">
        <f>MID($AA93,19,1)</f>
        <v/>
      </c>
      <c r="BL93" s="84"/>
      <c r="BM93" s="76" t="str">
        <f>MID($AA93,20,1)</f>
        <v/>
      </c>
      <c r="BN93" s="84"/>
      <c r="BO93" s="76" t="str">
        <f>MID($AA93,21,1)</f>
        <v/>
      </c>
      <c r="BP93" s="84"/>
      <c r="BQ93" s="76" t="str">
        <f>MID($AA93,22,1)</f>
        <v/>
      </c>
      <c r="BR93" s="84"/>
      <c r="BS93" s="76" t="str">
        <f>MID($AA93,23,1)</f>
        <v/>
      </c>
      <c r="BT93" s="84"/>
      <c r="BU93" s="76" t="str">
        <f>MID($AA93,24,1)</f>
        <v/>
      </c>
      <c r="BV93" s="84"/>
      <c r="BW93" s="76" t="str">
        <f>MID($AA93,25,1)</f>
        <v/>
      </c>
      <c r="BX93" s="84"/>
      <c r="BY93" s="76" t="str">
        <f>MID($AA93,26,1)</f>
        <v/>
      </c>
      <c r="BZ93" s="84"/>
      <c r="CA93" s="76" t="str">
        <f>MID($AA93,27,1)</f>
        <v/>
      </c>
      <c r="CB93" s="84"/>
      <c r="CC93" s="76" t="str">
        <f>MID($AA93,28,1)</f>
        <v/>
      </c>
      <c r="CD93" s="84"/>
      <c r="CE93" s="76" t="str">
        <f>MID($AA93,29,1)</f>
        <v/>
      </c>
      <c r="CF93" s="84"/>
      <c r="CG93" s="76" t="str">
        <f>MID($AA93,30,1)</f>
        <v/>
      </c>
      <c r="CH93" s="84"/>
      <c r="CI93" s="76" t="str">
        <f>MID($AA93,31,1)</f>
        <v/>
      </c>
      <c r="CJ93" s="84"/>
      <c r="CK93" s="76" t="str">
        <f>MID($AA93,32,1)</f>
        <v/>
      </c>
      <c r="CL93" s="84"/>
      <c r="CM93" s="76" t="str">
        <f>MID($AA93,33,1)</f>
        <v/>
      </c>
      <c r="CN93" s="84"/>
      <c r="CO93" s="76" t="str">
        <f>MID($AA93,34,1)</f>
        <v/>
      </c>
      <c r="CP93" s="84"/>
      <c r="CQ93" s="76" t="str">
        <f>MID($AA93,35,1)</f>
        <v/>
      </c>
      <c r="CR93" s="84"/>
      <c r="CS93" s="76" t="str">
        <f>MID($AA93,36,1)</f>
        <v/>
      </c>
      <c r="CT93" s="84"/>
      <c r="CU93" s="76" t="str">
        <f>MID($AA93,37,1)</f>
        <v/>
      </c>
      <c r="CV93" s="84"/>
      <c r="CW93" s="76" t="str">
        <f>MID($AA93,38,1)</f>
        <v/>
      </c>
      <c r="CX93" s="84"/>
      <c r="CY93" s="76" t="str">
        <f>MID($AA93,39,1)</f>
        <v/>
      </c>
      <c r="CZ93" s="84"/>
      <c r="DA93" s="76" t="str">
        <f>MID($AA93,40,1)</f>
        <v/>
      </c>
      <c r="DB93" s="84"/>
      <c r="DC93" s="76" t="str">
        <f>MID($AA93,41,1)</f>
        <v/>
      </c>
      <c r="DD93" s="84"/>
      <c r="DE93" s="76" t="str">
        <f>MID($AA93,42,1)</f>
        <v/>
      </c>
      <c r="DF93" s="84"/>
      <c r="DG93" s="76" t="str">
        <f>MID($AA93,43,1)</f>
        <v/>
      </c>
      <c r="DH93" s="84"/>
      <c r="DI93" s="76" t="str">
        <f>MID($AA93,44,1)</f>
        <v/>
      </c>
      <c r="DJ93" s="84"/>
      <c r="DK93" s="76" t="str">
        <f>MID($AA93,45,1)</f>
        <v/>
      </c>
      <c r="DL93" s="84"/>
      <c r="DM93" s="76" t="str">
        <f>MID($AA93,46,1)</f>
        <v/>
      </c>
      <c r="DN93" s="84"/>
      <c r="DO93" s="76" t="str">
        <f>MID($AA93,47,1)</f>
        <v/>
      </c>
      <c r="DP93" s="84"/>
      <c r="DQ93" s="76" t="str">
        <f>MID($AA93,48,1)</f>
        <v/>
      </c>
      <c r="DR93" s="84"/>
      <c r="DS93" s="76" t="str">
        <f>MID($AA93,49,1)</f>
        <v/>
      </c>
      <c r="DT93" s="84"/>
      <c r="DU93" s="76" t="str">
        <f>MID($AA93,50,1)</f>
        <v/>
      </c>
      <c r="DV93" s="84"/>
      <c r="DW93" s="76" t="str">
        <f>MID($AA93,51,1)</f>
        <v/>
      </c>
      <c r="DX93" s="84"/>
      <c r="DY93" s="76" t="str">
        <f>MID($AA93,52,1)</f>
        <v/>
      </c>
      <c r="DZ93" s="84"/>
      <c r="EA93" s="76" t="str">
        <f>MID($AA93,53,1)</f>
        <v/>
      </c>
      <c r="EB93" s="84"/>
      <c r="EC93" s="76" t="str">
        <f>MID($AA93,54,1)</f>
        <v/>
      </c>
      <c r="ED93" s="84"/>
      <c r="EE93" s="76" t="str">
        <f>MID($AA93,55,1)</f>
        <v/>
      </c>
      <c r="EF93" s="84"/>
      <c r="EG93" s="76" t="str">
        <f>MID($AA93,56,1)</f>
        <v/>
      </c>
      <c r="EH93" s="84"/>
      <c r="EI93" s="76" t="str">
        <f>MID($AA93,57,1)</f>
        <v/>
      </c>
      <c r="EJ93" s="84"/>
      <c r="EK93" s="76" t="str">
        <f>MID($AA93,58,1)</f>
        <v/>
      </c>
      <c r="EL93" s="84"/>
      <c r="EM93" s="76" t="str">
        <f>MID($AA93,59,1)</f>
        <v/>
      </c>
      <c r="EN93" s="84"/>
      <c r="EO93" s="76" t="str">
        <f>MID($AA93,60,1)</f>
        <v/>
      </c>
      <c r="EP93" s="84"/>
      <c r="EQ93" s="76" t="str">
        <f>MID($AA93,61,1)</f>
        <v/>
      </c>
      <c r="ER93" s="84"/>
      <c r="ES93" s="76" t="str">
        <f>MID($AA93,62,1)</f>
        <v/>
      </c>
      <c r="ET93" s="84"/>
      <c r="EU93" s="76" t="str">
        <f>MID($AA93,63,1)</f>
        <v/>
      </c>
      <c r="EV93" s="84"/>
      <c r="EW93" s="76" t="str">
        <f>MID($AA93,64,1)</f>
        <v/>
      </c>
      <c r="EX93" s="84"/>
      <c r="EY93" s="76" t="str">
        <f>MID($AA93,65,1)</f>
        <v/>
      </c>
      <c r="EZ93" s="84"/>
      <c r="FA93" s="76" t="str">
        <f>MID($AA93,66,1)</f>
        <v/>
      </c>
      <c r="FB93" s="84"/>
      <c r="FC93" s="76" t="str">
        <f>MID($AA93,67,1)</f>
        <v/>
      </c>
      <c r="FD93" s="84"/>
      <c r="FE93" s="76" t="str">
        <f>MID($AA93,68,1)</f>
        <v/>
      </c>
      <c r="FF93" s="84"/>
      <c r="FG93" s="76" t="str">
        <f>MID($AA93,69,1)</f>
        <v/>
      </c>
      <c r="FH93" s="84"/>
      <c r="FI93" s="76" t="str">
        <f>MID($AA93,70,1)</f>
        <v/>
      </c>
      <c r="FJ93" s="84"/>
      <c r="FK93" s="76" t="str">
        <f>MID($AA93,71,1)</f>
        <v/>
      </c>
      <c r="FL93" s="84"/>
      <c r="FM93" s="76" t="str">
        <f>MID($AA93,72,1)</f>
        <v/>
      </c>
      <c r="FN93" s="84"/>
    </row>
    <row r="94" spans="2:170" ht="6.75" customHeight="1">
      <c r="B94" s="7"/>
      <c r="C94" s="11"/>
      <c r="D94" s="11"/>
      <c r="E94" s="26"/>
      <c r="G94" s="31"/>
      <c r="H94" s="31"/>
      <c r="I94" s="31"/>
      <c r="J94" s="31"/>
      <c r="K94" s="31"/>
      <c r="L94" s="31"/>
      <c r="M94" s="31"/>
      <c r="N94" s="31"/>
      <c r="O94" s="31"/>
      <c r="P94" s="31"/>
      <c r="Q94" s="31"/>
      <c r="R94" s="31"/>
      <c r="S94" s="31"/>
      <c r="T94" s="31"/>
      <c r="U94" s="31"/>
      <c r="V94" s="31"/>
      <c r="W94" s="31"/>
      <c r="X94" s="31"/>
      <c r="AA94" s="52"/>
      <c r="AB94" s="69"/>
      <c r="AC94" s="77"/>
      <c r="AD94" s="85"/>
      <c r="AE94" s="77"/>
      <c r="AF94" s="85"/>
      <c r="AG94" s="77"/>
      <c r="AH94" s="85"/>
      <c r="AI94" s="77"/>
      <c r="AJ94" s="85"/>
      <c r="AK94" s="77"/>
      <c r="AL94" s="85"/>
      <c r="AM94" s="77"/>
      <c r="AN94" s="85"/>
      <c r="AO94" s="77"/>
      <c r="AP94" s="85"/>
      <c r="AQ94" s="77"/>
      <c r="AR94" s="85"/>
      <c r="AS94" s="77"/>
      <c r="AT94" s="85"/>
      <c r="AU94" s="77"/>
      <c r="AV94" s="85"/>
      <c r="AW94" s="77"/>
      <c r="AX94" s="85"/>
      <c r="AY94" s="77"/>
      <c r="AZ94" s="85"/>
      <c r="BA94" s="77"/>
      <c r="BB94" s="85"/>
      <c r="BC94" s="77"/>
      <c r="BD94" s="85"/>
      <c r="BE94" s="77"/>
      <c r="BF94" s="85"/>
      <c r="BG94" s="77"/>
      <c r="BH94" s="85"/>
      <c r="BI94" s="77"/>
      <c r="BJ94" s="85"/>
      <c r="BK94" s="77"/>
      <c r="BL94" s="85"/>
      <c r="BM94" s="77"/>
      <c r="BN94" s="85"/>
      <c r="BO94" s="77"/>
      <c r="BP94" s="85"/>
      <c r="BQ94" s="77"/>
      <c r="BR94" s="85"/>
      <c r="BS94" s="77"/>
      <c r="BT94" s="85"/>
      <c r="BU94" s="77"/>
      <c r="BV94" s="85"/>
      <c r="BW94" s="77"/>
      <c r="BX94" s="85"/>
      <c r="BY94" s="77"/>
      <c r="BZ94" s="85"/>
      <c r="CA94" s="77"/>
      <c r="CB94" s="85"/>
      <c r="CC94" s="77"/>
      <c r="CD94" s="85"/>
      <c r="CE94" s="77"/>
      <c r="CF94" s="85"/>
      <c r="CG94" s="77"/>
      <c r="CH94" s="85"/>
      <c r="CI94" s="77"/>
      <c r="CJ94" s="85"/>
      <c r="CK94" s="77"/>
      <c r="CL94" s="85"/>
      <c r="CM94" s="77"/>
      <c r="CN94" s="85"/>
      <c r="CO94" s="77"/>
      <c r="CP94" s="85"/>
      <c r="CQ94" s="77"/>
      <c r="CR94" s="85"/>
      <c r="CS94" s="77"/>
      <c r="CT94" s="85"/>
      <c r="CU94" s="77"/>
      <c r="CV94" s="85"/>
      <c r="CW94" s="77"/>
      <c r="CX94" s="85"/>
      <c r="CY94" s="77"/>
      <c r="CZ94" s="85"/>
      <c r="DA94" s="77"/>
      <c r="DB94" s="85"/>
      <c r="DC94" s="77"/>
      <c r="DD94" s="85"/>
      <c r="DE94" s="77"/>
      <c r="DF94" s="85"/>
      <c r="DG94" s="77"/>
      <c r="DH94" s="85"/>
      <c r="DI94" s="77"/>
      <c r="DJ94" s="85"/>
      <c r="DK94" s="77"/>
      <c r="DL94" s="85"/>
      <c r="DM94" s="77"/>
      <c r="DN94" s="85"/>
      <c r="DO94" s="77"/>
      <c r="DP94" s="85"/>
      <c r="DQ94" s="77"/>
      <c r="DR94" s="85"/>
      <c r="DS94" s="77"/>
      <c r="DT94" s="85"/>
      <c r="DU94" s="77"/>
      <c r="DV94" s="85"/>
      <c r="DW94" s="77"/>
      <c r="DX94" s="85"/>
      <c r="DY94" s="77"/>
      <c r="DZ94" s="85"/>
      <c r="EA94" s="77"/>
      <c r="EB94" s="85"/>
      <c r="EC94" s="77"/>
      <c r="ED94" s="85"/>
      <c r="EE94" s="77"/>
      <c r="EF94" s="85"/>
      <c r="EG94" s="77"/>
      <c r="EH94" s="85"/>
      <c r="EI94" s="77"/>
      <c r="EJ94" s="85"/>
      <c r="EK94" s="77"/>
      <c r="EL94" s="85"/>
      <c r="EM94" s="77"/>
      <c r="EN94" s="85"/>
      <c r="EO94" s="77"/>
      <c r="EP94" s="85"/>
      <c r="EQ94" s="77"/>
      <c r="ER94" s="85"/>
      <c r="ES94" s="77"/>
      <c r="ET94" s="85"/>
      <c r="EU94" s="77"/>
      <c r="EV94" s="85"/>
      <c r="EW94" s="77"/>
      <c r="EX94" s="85"/>
      <c r="EY94" s="77"/>
      <c r="EZ94" s="85"/>
      <c r="FA94" s="77"/>
      <c r="FB94" s="85"/>
      <c r="FC94" s="77"/>
      <c r="FD94" s="85"/>
      <c r="FE94" s="77"/>
      <c r="FF94" s="85"/>
      <c r="FG94" s="77"/>
      <c r="FH94" s="85"/>
      <c r="FI94" s="77"/>
      <c r="FJ94" s="85"/>
      <c r="FK94" s="77"/>
      <c r="FL94" s="85"/>
      <c r="FM94" s="77"/>
      <c r="FN94" s="85"/>
    </row>
    <row r="95" spans="2:170" ht="6.75" customHeight="1">
      <c r="B95" s="7"/>
      <c r="C95" s="11"/>
      <c r="D95" s="11"/>
      <c r="E95" s="26"/>
      <c r="G95" s="31"/>
      <c r="H95" s="31"/>
      <c r="I95" s="31"/>
      <c r="J95" s="31"/>
      <c r="K95" s="31"/>
      <c r="L95" s="31"/>
      <c r="M95" s="31"/>
      <c r="N95" s="31"/>
      <c r="O95" s="31"/>
      <c r="P95" s="31"/>
      <c r="Q95" s="31"/>
      <c r="R95" s="31"/>
      <c r="S95" s="31"/>
      <c r="T95" s="31"/>
      <c r="U95" s="31"/>
      <c r="V95" s="31"/>
      <c r="W95" s="31"/>
      <c r="X95" s="31"/>
    </row>
    <row r="96" spans="2:170" ht="6.75" customHeight="1">
      <c r="B96" s="8"/>
      <c r="C96" s="20"/>
      <c r="D96" s="20"/>
      <c r="E96" s="27"/>
      <c r="G96" s="32" t="s">
        <v>41</v>
      </c>
      <c r="H96" s="32"/>
      <c r="I96" s="32"/>
      <c r="J96" s="32"/>
      <c r="K96" s="32"/>
      <c r="L96" s="32"/>
      <c r="M96" s="32"/>
      <c r="N96" s="32"/>
      <c r="O96" s="32"/>
      <c r="P96" s="32"/>
      <c r="Q96" s="32"/>
      <c r="R96" s="32"/>
      <c r="S96" s="32"/>
      <c r="T96" s="32"/>
      <c r="U96" s="32"/>
      <c r="V96" s="32"/>
      <c r="W96" s="32"/>
      <c r="X96" s="32"/>
      <c r="AA96" s="53"/>
      <c r="AB96" s="70"/>
      <c r="AC96" s="70"/>
      <c r="AD96" s="70"/>
      <c r="AE96" s="78" t="str">
        <f>MID($AA96,2,1)</f>
        <v/>
      </c>
      <c r="AF96" s="78"/>
      <c r="AG96" s="78"/>
      <c r="AH96" s="78"/>
      <c r="AI96" s="78" t="str">
        <f>MID($AA96,3,1)</f>
        <v/>
      </c>
      <c r="AJ96" s="78"/>
      <c r="AK96" s="78"/>
      <c r="AL96" s="78"/>
      <c r="AM96" s="78" t="str">
        <f>MID($AA96,4,1)</f>
        <v/>
      </c>
      <c r="AN96" s="78"/>
      <c r="AO96" s="78"/>
      <c r="AP96" s="78"/>
      <c r="AQ96" s="78" t="str">
        <f>MID($AA96,5,1)</f>
        <v/>
      </c>
      <c r="AR96" s="78"/>
      <c r="AS96" s="78"/>
      <c r="AT96" s="78"/>
      <c r="AU96" s="78" t="str">
        <f>MID($AA96,6,1)</f>
        <v/>
      </c>
      <c r="AV96" s="78"/>
      <c r="AW96" s="78"/>
      <c r="AX96" s="78"/>
      <c r="AY96" s="78" t="str">
        <f>MID($AA96,7,1)</f>
        <v/>
      </c>
      <c r="AZ96" s="78"/>
      <c r="BA96" s="78"/>
      <c r="BB96" s="78"/>
      <c r="BC96" s="78" t="str">
        <f>MID($AA96,8,1)</f>
        <v/>
      </c>
      <c r="BD96" s="78"/>
      <c r="BE96" s="78"/>
      <c r="BF96" s="78"/>
      <c r="BG96" s="78" t="str">
        <f>MID($AA96,9,1)</f>
        <v/>
      </c>
      <c r="BH96" s="78"/>
      <c r="BI96" s="78"/>
      <c r="BJ96" s="78"/>
      <c r="BK96" s="78" t="str">
        <f>MID($AA96,10,1)</f>
        <v/>
      </c>
      <c r="BL96" s="78"/>
      <c r="BM96" s="78"/>
      <c r="BN96" s="78"/>
      <c r="BO96" s="78" t="str">
        <f>MID($AA96,11,1)</f>
        <v/>
      </c>
      <c r="BP96" s="78"/>
      <c r="BQ96" s="78"/>
      <c r="BR96" s="78"/>
      <c r="BS96" s="78" t="str">
        <f>MID($AA96,12,1)</f>
        <v/>
      </c>
      <c r="BT96" s="78"/>
      <c r="BU96" s="78"/>
      <c r="BV96" s="78"/>
      <c r="BW96" s="78" t="str">
        <f>MID($AA96,13,1)</f>
        <v/>
      </c>
      <c r="BX96" s="78"/>
      <c r="BY96" s="78"/>
      <c r="BZ96" s="78"/>
      <c r="CA96" s="78" t="str">
        <f>MID($AA96,14,1)</f>
        <v/>
      </c>
      <c r="CB96" s="78"/>
      <c r="CC96" s="78"/>
      <c r="CD96" s="78"/>
      <c r="CE96" s="78" t="str">
        <f>MID($AA96,15,1)</f>
        <v/>
      </c>
      <c r="CF96" s="78"/>
      <c r="CG96" s="78"/>
      <c r="CH96" s="78"/>
      <c r="CI96" s="78" t="str">
        <f>MID($AA96,16,1)</f>
        <v/>
      </c>
      <c r="CJ96" s="78"/>
      <c r="CK96" s="78"/>
      <c r="CL96" s="78"/>
      <c r="CM96" s="78" t="str">
        <f>MID($AA96,17,1)</f>
        <v/>
      </c>
      <c r="CN96" s="78"/>
      <c r="CO96" s="78"/>
      <c r="CP96" s="78"/>
      <c r="CQ96" s="78" t="str">
        <f>MID($AA96,18,1)</f>
        <v/>
      </c>
      <c r="CR96" s="78"/>
      <c r="CS96" s="78"/>
      <c r="CT96" s="78"/>
      <c r="CU96" s="78" t="str">
        <f>MID($AA96,19,1)</f>
        <v/>
      </c>
      <c r="CV96" s="78"/>
      <c r="CW96" s="78"/>
      <c r="CX96" s="78"/>
      <c r="CY96" s="78" t="str">
        <f>MID($AA96,20,1)</f>
        <v/>
      </c>
      <c r="CZ96" s="78"/>
      <c r="DA96" s="78"/>
      <c r="DB96" s="78"/>
      <c r="DC96" s="78" t="str">
        <f>MID($AA96,21,1)</f>
        <v/>
      </c>
      <c r="DD96" s="78"/>
      <c r="DE96" s="78"/>
      <c r="DF96" s="78"/>
      <c r="DG96" s="78" t="str">
        <f>MID($AA96,22,1)</f>
        <v/>
      </c>
      <c r="DH96" s="78"/>
      <c r="DI96" s="78"/>
      <c r="DJ96" s="78"/>
      <c r="DK96" s="78" t="str">
        <f>MID($AA96,23,1)</f>
        <v/>
      </c>
      <c r="DL96" s="78"/>
      <c r="DM96" s="78"/>
      <c r="DN96" s="78"/>
      <c r="DO96" s="78" t="str">
        <f>MID($AA96,24,1)</f>
        <v/>
      </c>
      <c r="DP96" s="78"/>
      <c r="DQ96" s="78"/>
      <c r="DR96" s="78"/>
      <c r="DS96" s="78" t="str">
        <f>MID($AA96,25,1)</f>
        <v/>
      </c>
      <c r="DT96" s="78"/>
      <c r="DU96" s="78"/>
      <c r="DV96" s="78"/>
      <c r="DW96" s="78" t="str">
        <f>MID($AA96,26,1)</f>
        <v/>
      </c>
      <c r="DX96" s="78"/>
      <c r="DY96" s="78"/>
      <c r="DZ96" s="78"/>
      <c r="EA96" s="78" t="str">
        <f>MID($AA96,27,1)</f>
        <v/>
      </c>
      <c r="EB96" s="78"/>
      <c r="EC96" s="78"/>
      <c r="ED96" s="78"/>
      <c r="EE96" s="78" t="str">
        <f>MID($AA96,28,1)</f>
        <v/>
      </c>
      <c r="EF96" s="78"/>
      <c r="EG96" s="78"/>
      <c r="EH96" s="78"/>
      <c r="EI96" s="78" t="str">
        <f>MID($AA96,29,1)</f>
        <v/>
      </c>
      <c r="EJ96" s="78"/>
      <c r="EK96" s="78"/>
      <c r="EL96" s="78"/>
      <c r="EM96" s="78" t="str">
        <f>MID($AA96,30,1)</f>
        <v/>
      </c>
      <c r="EN96" s="78"/>
      <c r="EO96" s="78"/>
      <c r="EP96" s="78"/>
      <c r="EQ96" s="78" t="str">
        <f>MID($AA96,31,1)</f>
        <v/>
      </c>
      <c r="ER96" s="78"/>
      <c r="ES96" s="78"/>
      <c r="ET96" s="78"/>
      <c r="EU96" s="78" t="str">
        <f>MID($AA96,32,1)</f>
        <v/>
      </c>
      <c r="EV96" s="78"/>
      <c r="EW96" s="78"/>
      <c r="EX96" s="78"/>
      <c r="EY96" s="78" t="str">
        <f>MID($AA96,33,1)</f>
        <v/>
      </c>
      <c r="EZ96" s="78"/>
      <c r="FA96" s="78"/>
      <c r="FB96" s="78"/>
      <c r="FC96" s="78" t="str">
        <f>MID($AA96,34,1)</f>
        <v/>
      </c>
      <c r="FD96" s="78"/>
      <c r="FE96" s="78"/>
      <c r="FF96" s="78"/>
      <c r="FG96" s="78" t="str">
        <f>MID($AA96,35,1)</f>
        <v/>
      </c>
      <c r="FH96" s="78"/>
      <c r="FI96" s="78"/>
      <c r="FJ96" s="78"/>
      <c r="FK96" s="78" t="str">
        <f>MID($AA96,36,1)</f>
        <v/>
      </c>
      <c r="FL96" s="78"/>
      <c r="FM96" s="78"/>
      <c r="FN96" s="103"/>
    </row>
    <row r="97" spans="2:170" ht="6.75" customHeight="1">
      <c r="G97" s="32"/>
      <c r="H97" s="32"/>
      <c r="I97" s="32"/>
      <c r="J97" s="32"/>
      <c r="K97" s="32"/>
      <c r="L97" s="32"/>
      <c r="M97" s="32"/>
      <c r="N97" s="32"/>
      <c r="O97" s="32"/>
      <c r="P97" s="32"/>
      <c r="Q97" s="32"/>
      <c r="R97" s="32"/>
      <c r="S97" s="32"/>
      <c r="T97" s="32"/>
      <c r="U97" s="32"/>
      <c r="V97" s="32"/>
      <c r="W97" s="32"/>
      <c r="X97" s="32"/>
      <c r="AA97" s="54"/>
      <c r="AB97" s="71"/>
      <c r="AC97" s="71"/>
      <c r="AD97" s="71"/>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104"/>
    </row>
    <row r="98" spans="2:170" ht="6.75" customHeight="1">
      <c r="G98" s="32"/>
      <c r="H98" s="32"/>
      <c r="I98" s="32"/>
      <c r="J98" s="32"/>
      <c r="K98" s="32"/>
      <c r="L98" s="32"/>
      <c r="M98" s="32"/>
      <c r="N98" s="32"/>
      <c r="O98" s="32"/>
      <c r="P98" s="32"/>
      <c r="Q98" s="32"/>
      <c r="R98" s="32"/>
      <c r="S98" s="32"/>
      <c r="T98" s="32"/>
      <c r="U98" s="32"/>
      <c r="V98" s="32"/>
      <c r="W98" s="32"/>
      <c r="X98" s="32"/>
      <c r="AA98" s="54"/>
      <c r="AB98" s="71"/>
      <c r="AC98" s="71"/>
      <c r="AD98" s="71"/>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104"/>
    </row>
    <row r="99" spans="2:170" ht="6.75" customHeight="1">
      <c r="G99" s="32"/>
      <c r="H99" s="32"/>
      <c r="I99" s="32"/>
      <c r="J99" s="32"/>
      <c r="K99" s="32"/>
      <c r="L99" s="32"/>
      <c r="M99" s="32"/>
      <c r="N99" s="32"/>
      <c r="O99" s="32"/>
      <c r="P99" s="32"/>
      <c r="Q99" s="32"/>
      <c r="R99" s="32"/>
      <c r="S99" s="32"/>
      <c r="T99" s="32"/>
      <c r="U99" s="32"/>
      <c r="V99" s="32"/>
      <c r="W99" s="32"/>
      <c r="X99" s="32"/>
      <c r="AA99" s="55"/>
      <c r="AB99" s="72"/>
      <c r="AC99" s="72"/>
      <c r="AD99" s="72"/>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105"/>
    </row>
    <row r="101" spans="2:170" ht="6.75" customHeight="1">
      <c r="CJ101" s="31" t="s">
        <v>29</v>
      </c>
      <c r="CK101" s="31"/>
      <c r="CL101" s="31"/>
      <c r="CM101" s="31"/>
      <c r="CN101" s="31"/>
      <c r="CO101" s="31"/>
      <c r="CP101" s="31"/>
      <c r="CQ101" s="31"/>
      <c r="CR101" s="31"/>
      <c r="CS101" s="31"/>
      <c r="CT101" s="31"/>
      <c r="CU101" s="31"/>
      <c r="CV101" s="31"/>
      <c r="CW101" s="31"/>
      <c r="CX101" s="31"/>
      <c r="CY101" s="31"/>
      <c r="CZ101" s="31"/>
      <c r="DA101" s="31"/>
      <c r="DB101" s="30"/>
      <c r="DC101" s="51" t="str">
        <f>PHONETIC(DC104)</f>
        <v/>
      </c>
      <c r="DD101" s="68"/>
      <c r="DE101" s="76" t="str">
        <f>MID($DC101,2,1)</f>
        <v/>
      </c>
      <c r="DF101" s="84"/>
      <c r="DG101" s="76" t="str">
        <f>MID($DC101,3,1)</f>
        <v/>
      </c>
      <c r="DH101" s="84"/>
      <c r="DI101" s="76" t="str">
        <f>MID($DC101,4,1)</f>
        <v/>
      </c>
      <c r="DJ101" s="84"/>
      <c r="DK101" s="76" t="str">
        <f>MID($DC101,5,1)</f>
        <v/>
      </c>
      <c r="DL101" s="84"/>
      <c r="DM101" s="76" t="str">
        <f>MID($DC101,6,1)</f>
        <v/>
      </c>
      <c r="DN101" s="84"/>
      <c r="DO101" s="76" t="str">
        <f>MID($DC101,7,1)</f>
        <v/>
      </c>
      <c r="DP101" s="84"/>
      <c r="DQ101" s="76" t="str">
        <f>MID($DC101,8,1)</f>
        <v/>
      </c>
      <c r="DR101" s="84"/>
      <c r="DS101" s="76" t="str">
        <f>MID($DC101,9,1)</f>
        <v/>
      </c>
      <c r="DT101" s="84"/>
      <c r="DU101" s="76" t="str">
        <f>MID($DC101,10,1)</f>
        <v/>
      </c>
      <c r="DV101" s="84"/>
      <c r="DW101" s="76" t="str">
        <f>MID($DC101,11,1)</f>
        <v/>
      </c>
      <c r="DX101" s="84"/>
      <c r="DY101" s="76" t="str">
        <f>MID($DC101,12,1)</f>
        <v/>
      </c>
      <c r="DZ101" s="84"/>
      <c r="EA101" s="76" t="str">
        <f>MID($DC101,13,1)</f>
        <v/>
      </c>
      <c r="EB101" s="84"/>
      <c r="EC101" s="76" t="str">
        <f>MID($DC101,14,1)</f>
        <v/>
      </c>
      <c r="ED101" s="84"/>
      <c r="EE101" s="76" t="str">
        <f>MID($DC101,15,1)</f>
        <v/>
      </c>
      <c r="EF101" s="84"/>
      <c r="EG101" s="76" t="str">
        <f>MID($DC101,16,1)</f>
        <v/>
      </c>
      <c r="EH101" s="84"/>
      <c r="EI101" s="76" t="str">
        <f>MID($DC101,17,1)</f>
        <v/>
      </c>
      <c r="EJ101" s="84"/>
      <c r="EK101" s="76" t="str">
        <f>MID($DC101,18,1)</f>
        <v/>
      </c>
      <c r="EL101" s="84"/>
      <c r="EM101" s="76" t="str">
        <f>MID($DC101,19,1)</f>
        <v/>
      </c>
      <c r="EN101" s="84"/>
      <c r="EO101" s="76" t="str">
        <f>MID($DC101,20,1)</f>
        <v/>
      </c>
      <c r="EP101" s="84"/>
      <c r="EY101" s="9"/>
      <c r="EZ101" s="9"/>
      <c r="FA101" s="9"/>
      <c r="FB101" s="9"/>
    </row>
    <row r="102" spans="2:170" ht="6.75" customHeight="1">
      <c r="CJ102" s="31"/>
      <c r="CK102" s="31"/>
      <c r="CL102" s="31"/>
      <c r="CM102" s="31"/>
      <c r="CN102" s="31"/>
      <c r="CO102" s="31"/>
      <c r="CP102" s="31"/>
      <c r="CQ102" s="31"/>
      <c r="CR102" s="31"/>
      <c r="CS102" s="31"/>
      <c r="CT102" s="31"/>
      <c r="CU102" s="31"/>
      <c r="CV102" s="31"/>
      <c r="CW102" s="31"/>
      <c r="CX102" s="31"/>
      <c r="CY102" s="31"/>
      <c r="CZ102" s="31"/>
      <c r="DA102" s="31"/>
      <c r="DB102" s="30"/>
      <c r="DC102" s="52"/>
      <c r="DD102" s="69"/>
      <c r="DE102" s="77"/>
      <c r="DF102" s="85"/>
      <c r="DG102" s="77"/>
      <c r="DH102" s="85"/>
      <c r="DI102" s="77"/>
      <c r="DJ102" s="85"/>
      <c r="DK102" s="77"/>
      <c r="DL102" s="85"/>
      <c r="DM102" s="77"/>
      <c r="DN102" s="85"/>
      <c r="DO102" s="77"/>
      <c r="DP102" s="85"/>
      <c r="DQ102" s="77"/>
      <c r="DR102" s="85"/>
      <c r="DS102" s="77"/>
      <c r="DT102" s="85"/>
      <c r="DU102" s="77"/>
      <c r="DV102" s="85"/>
      <c r="DW102" s="77"/>
      <c r="DX102" s="85"/>
      <c r="DY102" s="77"/>
      <c r="DZ102" s="85"/>
      <c r="EA102" s="77"/>
      <c r="EB102" s="85"/>
      <c r="EC102" s="77"/>
      <c r="ED102" s="85"/>
      <c r="EE102" s="77"/>
      <c r="EF102" s="85"/>
      <c r="EG102" s="77"/>
      <c r="EH102" s="85"/>
      <c r="EI102" s="77"/>
      <c r="EJ102" s="85"/>
      <c r="EK102" s="77"/>
      <c r="EL102" s="85"/>
      <c r="EM102" s="77"/>
      <c r="EN102" s="85"/>
      <c r="EO102" s="77"/>
      <c r="EP102" s="85"/>
      <c r="EU102" s="9"/>
      <c r="EV102" s="9"/>
      <c r="EW102" s="9"/>
      <c r="EX102" s="9"/>
    </row>
    <row r="103" spans="2:170" ht="6.75" customHeight="1">
      <c r="CJ103" s="31"/>
      <c r="CK103" s="31"/>
      <c r="CL103" s="31"/>
      <c r="CM103" s="31"/>
      <c r="CN103" s="31"/>
      <c r="CO103" s="31"/>
      <c r="CP103" s="31"/>
      <c r="CQ103" s="31"/>
      <c r="CR103" s="31"/>
      <c r="CS103" s="31"/>
      <c r="CT103" s="31"/>
      <c r="CU103" s="31"/>
      <c r="CV103" s="31"/>
      <c r="CW103" s="31"/>
      <c r="CX103" s="31"/>
      <c r="CY103" s="31"/>
      <c r="CZ103" s="31"/>
      <c r="DA103" s="31"/>
      <c r="DB103" s="30"/>
      <c r="EU103" s="9"/>
      <c r="EV103" s="9"/>
      <c r="EW103" s="9"/>
      <c r="EX103" s="9"/>
    </row>
    <row r="104" spans="2:170" ht="6.75" customHeight="1">
      <c r="B104" s="2">
        <v>16</v>
      </c>
      <c r="C104" s="19"/>
      <c r="D104" s="19"/>
      <c r="E104" s="25"/>
      <c r="G104" s="32" t="s">
        <v>46</v>
      </c>
      <c r="H104" s="32"/>
      <c r="I104" s="32"/>
      <c r="J104" s="32"/>
      <c r="K104" s="32"/>
      <c r="L104" s="32"/>
      <c r="M104" s="32"/>
      <c r="N104" s="32"/>
      <c r="O104" s="32"/>
      <c r="P104" s="32"/>
      <c r="Q104" s="32"/>
      <c r="R104" s="32"/>
      <c r="S104" s="32"/>
      <c r="T104" s="32"/>
      <c r="U104" s="32"/>
      <c r="V104" s="32"/>
      <c r="W104" s="32"/>
      <c r="AA104" s="56"/>
      <c r="AB104" s="73"/>
      <c r="AC104" s="73"/>
      <c r="AD104" s="73"/>
      <c r="AE104" s="73" t="str">
        <f>MID($AA104,2,1)</f>
        <v/>
      </c>
      <c r="AF104" s="73"/>
      <c r="AG104" s="73"/>
      <c r="AH104" s="73"/>
      <c r="AI104" s="73" t="str">
        <f>MID($AA104,3,1)</f>
        <v/>
      </c>
      <c r="AJ104" s="73"/>
      <c r="AK104" s="73"/>
      <c r="AL104" s="73"/>
      <c r="AM104" s="73" t="str">
        <f>MID($AA104,4,1)</f>
        <v/>
      </c>
      <c r="AN104" s="73"/>
      <c r="AO104" s="73"/>
      <c r="AP104" s="73"/>
      <c r="AQ104" s="73" t="str">
        <f>MID($AA104,5,1)</f>
        <v/>
      </c>
      <c r="AR104" s="73"/>
      <c r="AS104" s="73"/>
      <c r="AT104" s="73"/>
      <c r="AU104" s="73" t="str">
        <f>MID($AA104,6,1)</f>
        <v/>
      </c>
      <c r="AV104" s="73"/>
      <c r="AW104" s="73"/>
      <c r="AX104" s="73"/>
      <c r="AY104" s="73" t="str">
        <f>MID($AA104,7,1)</f>
        <v/>
      </c>
      <c r="AZ104" s="73"/>
      <c r="BA104" s="73"/>
      <c r="BB104" s="73"/>
      <c r="BC104" s="73" t="str">
        <f>MID($AA104,8,1)</f>
        <v/>
      </c>
      <c r="BD104" s="73"/>
      <c r="BE104" s="73"/>
      <c r="BF104" s="73"/>
      <c r="BG104" s="73" t="str">
        <f>MID($AA104,9,1)</f>
        <v/>
      </c>
      <c r="BH104" s="73"/>
      <c r="BI104" s="73"/>
      <c r="BJ104" s="73"/>
      <c r="BK104" s="73" t="str">
        <f>MID($AA104,10,1)</f>
        <v/>
      </c>
      <c r="BL104" s="73"/>
      <c r="BM104" s="73"/>
      <c r="BN104" s="73"/>
      <c r="BO104" s="73" t="str">
        <f>MID($AA104,11,1)</f>
        <v/>
      </c>
      <c r="BP104" s="73"/>
      <c r="BQ104" s="73"/>
      <c r="BR104" s="73"/>
      <c r="BS104" s="73" t="str">
        <f>MID($AA104,12,1)</f>
        <v/>
      </c>
      <c r="BT104" s="73"/>
      <c r="BU104" s="73"/>
      <c r="BV104" s="73"/>
      <c r="BW104" s="73" t="str">
        <f>MID($AA104,13,1)</f>
        <v/>
      </c>
      <c r="BX104" s="73"/>
      <c r="BY104" s="73"/>
      <c r="BZ104" s="73"/>
      <c r="CA104" s="73" t="str">
        <f>MID($AA104,14,1)</f>
        <v/>
      </c>
      <c r="CB104" s="73"/>
      <c r="CC104" s="73"/>
      <c r="CD104" s="73"/>
      <c r="CE104" s="73" t="str">
        <f>MID($AA104,15,1)</f>
        <v/>
      </c>
      <c r="CF104" s="73"/>
      <c r="CG104" s="73"/>
      <c r="CH104" s="100"/>
      <c r="CJ104" s="32" t="s">
        <v>33</v>
      </c>
      <c r="CK104" s="32"/>
      <c r="CL104" s="32"/>
      <c r="CM104" s="32"/>
      <c r="CN104" s="32"/>
      <c r="CO104" s="32"/>
      <c r="CP104" s="32"/>
      <c r="CQ104" s="32"/>
      <c r="CR104" s="32"/>
      <c r="CS104" s="32"/>
      <c r="CT104" s="32"/>
      <c r="CU104" s="32"/>
      <c r="CV104" s="32"/>
      <c r="CW104" s="32"/>
      <c r="CX104" s="32"/>
      <c r="CY104" s="32"/>
      <c r="CZ104" s="32"/>
      <c r="DA104" s="32"/>
      <c r="DB104" s="29"/>
      <c r="DC104" s="53"/>
      <c r="DD104" s="70"/>
      <c r="DE104" s="70"/>
      <c r="DF104" s="70"/>
      <c r="DG104" s="78" t="str">
        <f>MID($DC104,2,1)</f>
        <v/>
      </c>
      <c r="DH104" s="78"/>
      <c r="DI104" s="78"/>
      <c r="DJ104" s="78"/>
      <c r="DK104" s="78" t="str">
        <f>MID($DC104,3,1)</f>
        <v/>
      </c>
      <c r="DL104" s="78"/>
      <c r="DM104" s="78"/>
      <c r="DN104" s="78"/>
      <c r="DO104" s="78" t="str">
        <f>MID($DC104,4,1)</f>
        <v/>
      </c>
      <c r="DP104" s="78"/>
      <c r="DQ104" s="78"/>
      <c r="DR104" s="78"/>
      <c r="DS104" s="78" t="str">
        <f>MID($DC104,5,1)</f>
        <v/>
      </c>
      <c r="DT104" s="78"/>
      <c r="DU104" s="78"/>
      <c r="DV104" s="78"/>
      <c r="DW104" s="78" t="str">
        <f>MID($DC104,6,1)</f>
        <v/>
      </c>
      <c r="DX104" s="78"/>
      <c r="DY104" s="78"/>
      <c r="DZ104" s="78"/>
      <c r="EA104" s="78" t="str">
        <f>MID($DC104,7,1)</f>
        <v/>
      </c>
      <c r="EB104" s="78"/>
      <c r="EC104" s="78"/>
      <c r="ED104" s="78"/>
      <c r="EE104" s="78" t="str">
        <f>MID($DC104,8,1)</f>
        <v/>
      </c>
      <c r="EF104" s="78"/>
      <c r="EG104" s="78"/>
      <c r="EH104" s="78"/>
      <c r="EI104" s="78" t="str">
        <f>MID($DC104,9,1)</f>
        <v/>
      </c>
      <c r="EJ104" s="78"/>
      <c r="EK104" s="78"/>
      <c r="EL104" s="78"/>
      <c r="EM104" s="78" t="str">
        <f>MID($DC104,10,1)</f>
        <v/>
      </c>
      <c r="EN104" s="78"/>
      <c r="EO104" s="78"/>
      <c r="EP104" s="103"/>
      <c r="EU104" s="9"/>
      <c r="EV104" s="9"/>
      <c r="EW104" s="9"/>
      <c r="EX104" s="9"/>
    </row>
    <row r="105" spans="2:170" ht="6.75" customHeight="1">
      <c r="B105" s="7"/>
      <c r="C105" s="11"/>
      <c r="D105" s="11"/>
      <c r="E105" s="26"/>
      <c r="G105" s="32"/>
      <c r="H105" s="32"/>
      <c r="I105" s="32"/>
      <c r="J105" s="32"/>
      <c r="K105" s="32"/>
      <c r="L105" s="32"/>
      <c r="M105" s="32"/>
      <c r="N105" s="32"/>
      <c r="O105" s="32"/>
      <c r="P105" s="32"/>
      <c r="Q105" s="32"/>
      <c r="R105" s="32"/>
      <c r="S105" s="32"/>
      <c r="T105" s="32"/>
      <c r="U105" s="32"/>
      <c r="V105" s="32"/>
      <c r="W105" s="32"/>
      <c r="AA105" s="57"/>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101"/>
      <c r="CJ105" s="32"/>
      <c r="CK105" s="32"/>
      <c r="CL105" s="32"/>
      <c r="CM105" s="32"/>
      <c r="CN105" s="32"/>
      <c r="CO105" s="32"/>
      <c r="CP105" s="32"/>
      <c r="CQ105" s="32"/>
      <c r="CR105" s="32"/>
      <c r="CS105" s="32"/>
      <c r="CT105" s="32"/>
      <c r="CU105" s="32"/>
      <c r="CV105" s="32"/>
      <c r="CW105" s="32"/>
      <c r="CX105" s="32"/>
      <c r="CY105" s="32"/>
      <c r="CZ105" s="32"/>
      <c r="DA105" s="32"/>
      <c r="DB105" s="29"/>
      <c r="DC105" s="54"/>
      <c r="DD105" s="71"/>
      <c r="DE105" s="71"/>
      <c r="DF105" s="71"/>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104"/>
      <c r="EU105" s="9"/>
      <c r="EV105" s="153" t="s">
        <v>30</v>
      </c>
      <c r="EW105" s="153"/>
      <c r="EX105" s="153"/>
    </row>
    <row r="106" spans="2:170" ht="6.75" customHeight="1">
      <c r="B106" s="7"/>
      <c r="C106" s="11"/>
      <c r="D106" s="11"/>
      <c r="E106" s="26"/>
      <c r="G106" s="32"/>
      <c r="H106" s="32"/>
      <c r="I106" s="32"/>
      <c r="J106" s="32"/>
      <c r="K106" s="32"/>
      <c r="L106" s="32"/>
      <c r="M106" s="32"/>
      <c r="N106" s="32"/>
      <c r="O106" s="32"/>
      <c r="P106" s="32"/>
      <c r="Q106" s="32"/>
      <c r="R106" s="32"/>
      <c r="S106" s="32"/>
      <c r="T106" s="32"/>
      <c r="U106" s="32"/>
      <c r="V106" s="32"/>
      <c r="W106" s="32"/>
      <c r="AA106" s="57"/>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101"/>
      <c r="CJ106" s="32"/>
      <c r="CK106" s="32"/>
      <c r="CL106" s="32"/>
      <c r="CM106" s="32"/>
      <c r="CN106" s="32"/>
      <c r="CO106" s="32"/>
      <c r="CP106" s="32"/>
      <c r="CQ106" s="32"/>
      <c r="CR106" s="32"/>
      <c r="CS106" s="32"/>
      <c r="CT106" s="32"/>
      <c r="CU106" s="32"/>
      <c r="CV106" s="32"/>
      <c r="CW106" s="32"/>
      <c r="CX106" s="32"/>
      <c r="CY106" s="32"/>
      <c r="CZ106" s="32"/>
      <c r="DA106" s="32"/>
      <c r="DB106" s="29"/>
      <c r="DC106" s="54"/>
      <c r="DD106" s="71"/>
      <c r="DE106" s="71"/>
      <c r="DF106" s="71"/>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104"/>
      <c r="EU106" s="9"/>
      <c r="EV106" s="153"/>
      <c r="EW106" s="153"/>
      <c r="EX106" s="153"/>
    </row>
    <row r="107" spans="2:170" ht="6.75" customHeight="1">
      <c r="B107" s="8"/>
      <c r="C107" s="20"/>
      <c r="D107" s="20"/>
      <c r="E107" s="27"/>
      <c r="G107" s="32"/>
      <c r="H107" s="32"/>
      <c r="I107" s="32"/>
      <c r="J107" s="32"/>
      <c r="K107" s="32"/>
      <c r="L107" s="32"/>
      <c r="M107" s="32"/>
      <c r="N107" s="32"/>
      <c r="O107" s="32"/>
      <c r="P107" s="32"/>
      <c r="Q107" s="32"/>
      <c r="R107" s="32"/>
      <c r="S107" s="32"/>
      <c r="T107" s="32"/>
      <c r="U107" s="32"/>
      <c r="V107" s="32"/>
      <c r="W107" s="32"/>
      <c r="AA107" s="58"/>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102"/>
      <c r="CJ107" s="32"/>
      <c r="CK107" s="32"/>
      <c r="CL107" s="32"/>
      <c r="CM107" s="32"/>
      <c r="CN107" s="32"/>
      <c r="CO107" s="32"/>
      <c r="CP107" s="32"/>
      <c r="CQ107" s="32"/>
      <c r="CR107" s="32"/>
      <c r="CS107" s="32"/>
      <c r="CT107" s="32"/>
      <c r="CU107" s="32"/>
      <c r="CV107" s="32"/>
      <c r="CW107" s="32"/>
      <c r="CX107" s="32"/>
      <c r="CY107" s="32"/>
      <c r="CZ107" s="32"/>
      <c r="DA107" s="32"/>
      <c r="DB107" s="29"/>
      <c r="DC107" s="55"/>
      <c r="DD107" s="72"/>
      <c r="DE107" s="72"/>
      <c r="DF107" s="72"/>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105"/>
      <c r="EU107" s="9"/>
      <c r="EV107" s="153"/>
      <c r="EW107" s="153"/>
      <c r="EX107" s="153"/>
    </row>
    <row r="109" spans="2:170" ht="6.75" customHeight="1">
      <c r="B109" s="10">
        <v>17</v>
      </c>
      <c r="C109" s="19"/>
      <c r="D109" s="19"/>
      <c r="E109" s="25"/>
      <c r="G109" s="29" t="s">
        <v>56</v>
      </c>
      <c r="H109" s="29"/>
      <c r="I109" s="29"/>
      <c r="J109" s="29"/>
      <c r="K109" s="29"/>
      <c r="L109" s="29"/>
      <c r="M109" s="29"/>
      <c r="N109" s="29"/>
      <c r="O109" s="29"/>
      <c r="P109" s="29"/>
      <c r="Q109" s="29"/>
      <c r="R109" s="29"/>
      <c r="S109" s="29"/>
      <c r="T109" s="29"/>
      <c r="U109" s="29"/>
      <c r="V109" s="29"/>
      <c r="W109" s="29"/>
      <c r="X109" s="29"/>
      <c r="Y109" s="29"/>
      <c r="Z109" s="46"/>
      <c r="AA109" s="53"/>
      <c r="AB109" s="70"/>
      <c r="AC109" s="70"/>
      <c r="AD109" s="70"/>
      <c r="AE109" s="78" t="str">
        <f>MID($AA109,2,1)</f>
        <v/>
      </c>
      <c r="AF109" s="78"/>
      <c r="AG109" s="78"/>
      <c r="AH109" s="78"/>
      <c r="AI109" s="78" t="str">
        <f>MID($AA109,3,1)</f>
        <v/>
      </c>
      <c r="AJ109" s="78"/>
      <c r="AK109" s="78"/>
      <c r="AL109" s="78"/>
      <c r="AM109" s="78" t="str">
        <f>MID($AA109,4,1)</f>
        <v/>
      </c>
      <c r="AN109" s="78"/>
      <c r="AO109" s="78"/>
      <c r="AP109" s="78"/>
      <c r="AQ109" s="78" t="str">
        <f>MID($AA109,5,1)</f>
        <v/>
      </c>
      <c r="AR109" s="78"/>
      <c r="AS109" s="78"/>
      <c r="AT109" s="78"/>
      <c r="AU109" s="78" t="str">
        <f>MID($AA109,6,1)</f>
        <v/>
      </c>
      <c r="AV109" s="78"/>
      <c r="AW109" s="78"/>
      <c r="AX109" s="78"/>
      <c r="AY109" s="78" t="str">
        <f>MID($AA109,7,1)</f>
        <v/>
      </c>
      <c r="AZ109" s="78"/>
      <c r="BA109" s="78"/>
      <c r="BB109" s="78"/>
      <c r="BC109" s="78" t="str">
        <f>MID($AA109,8,1)</f>
        <v/>
      </c>
      <c r="BD109" s="78"/>
      <c r="BE109" s="78"/>
      <c r="BF109" s="78"/>
      <c r="BG109" s="78" t="str">
        <f>MID($AA109,9,1)</f>
        <v/>
      </c>
      <c r="BH109" s="78"/>
      <c r="BI109" s="78"/>
      <c r="BJ109" s="78"/>
      <c r="BK109" s="78" t="str">
        <f>MID($AA109,10,1)</f>
        <v/>
      </c>
      <c r="BL109" s="78"/>
      <c r="BM109" s="78"/>
      <c r="BN109" s="78"/>
      <c r="BO109" s="73" t="str">
        <f>MID($AA109,11,1)</f>
        <v/>
      </c>
      <c r="BP109" s="73"/>
      <c r="BQ109" s="73"/>
      <c r="BR109" s="73"/>
      <c r="BS109" s="73" t="str">
        <f>MID($AA109,12,1)</f>
        <v/>
      </c>
      <c r="BT109" s="73"/>
      <c r="BU109" s="73"/>
      <c r="BV109" s="100"/>
      <c r="CE109" s="10">
        <v>18</v>
      </c>
      <c r="CF109" s="98"/>
      <c r="CG109" s="98"/>
      <c r="CH109" s="109"/>
      <c r="CJ109" s="32" t="s">
        <v>44</v>
      </c>
      <c r="CK109" s="32"/>
      <c r="CL109" s="32"/>
      <c r="CM109" s="32"/>
      <c r="CN109" s="32"/>
      <c r="CO109" s="32"/>
      <c r="CP109" s="32"/>
      <c r="CQ109" s="32"/>
      <c r="CR109" s="32"/>
      <c r="CS109" s="32"/>
      <c r="CT109" s="32"/>
      <c r="CU109" s="32"/>
      <c r="CV109" s="32"/>
      <c r="CW109" s="32"/>
      <c r="CX109" s="32"/>
      <c r="CY109" s="32"/>
      <c r="CZ109" s="32"/>
      <c r="DA109" s="29"/>
      <c r="DB109" s="29"/>
      <c r="DC109" s="120"/>
      <c r="DD109" s="123"/>
      <c r="DE109" s="123"/>
      <c r="DF109" s="123"/>
      <c r="DG109" s="135" t="str">
        <f>MID($DC109,2,1)</f>
        <v/>
      </c>
      <c r="DH109" s="135"/>
      <c r="DI109" s="135"/>
      <c r="DJ109" s="135"/>
      <c r="DK109" s="135" t="str">
        <f>MID($DC109,3,1)</f>
        <v/>
      </c>
      <c r="DL109" s="135"/>
      <c r="DM109" s="135"/>
      <c r="DN109" s="135"/>
      <c r="DO109" s="135" t="str">
        <f>MID($DC109,4,1)</f>
        <v/>
      </c>
      <c r="DP109" s="135"/>
      <c r="DQ109" s="135"/>
      <c r="DR109" s="135"/>
      <c r="DS109" s="135" t="str">
        <f>MID($DC109,5,1)</f>
        <v/>
      </c>
      <c r="DT109" s="135"/>
      <c r="DU109" s="135"/>
      <c r="DV109" s="135"/>
      <c r="DW109" s="135" t="str">
        <f>MID($DC109,6,1)</f>
        <v/>
      </c>
      <c r="DX109" s="135"/>
      <c r="DY109" s="135"/>
      <c r="DZ109" s="135"/>
      <c r="EA109" s="135" t="str">
        <f>MID($DC109,7,1)</f>
        <v/>
      </c>
      <c r="EB109" s="135"/>
      <c r="EC109" s="135"/>
      <c r="ED109" s="135"/>
      <c r="EE109" s="135" t="str">
        <f>MID($DC109,8,1)</f>
        <v/>
      </c>
      <c r="EF109" s="135"/>
      <c r="EG109" s="135"/>
      <c r="EH109" s="135"/>
      <c r="EI109" s="135" t="str">
        <f>MID($DC109,9,1)</f>
        <v/>
      </c>
      <c r="EJ109" s="135"/>
      <c r="EK109" s="135"/>
      <c r="EL109" s="135"/>
      <c r="EM109" s="135" t="str">
        <f>MID($DC109,10,1)</f>
        <v/>
      </c>
      <c r="EN109" s="135"/>
      <c r="EO109" s="135"/>
      <c r="EP109" s="135"/>
      <c r="EQ109" s="135" t="str">
        <f>MID($DC109,11,1)</f>
        <v/>
      </c>
      <c r="ER109" s="135"/>
      <c r="ES109" s="135"/>
      <c r="ET109" s="135"/>
      <c r="EU109" s="135" t="str">
        <f>MID($DC109,12,1)</f>
        <v/>
      </c>
      <c r="EV109" s="135"/>
      <c r="EW109" s="135"/>
      <c r="EX109" s="160"/>
      <c r="EY109" s="42"/>
      <c r="EZ109" s="42"/>
      <c r="FA109" s="42"/>
      <c r="FB109" s="42"/>
      <c r="FC109" s="42"/>
      <c r="FD109" s="42"/>
      <c r="FE109" s="42"/>
      <c r="FF109" s="42"/>
      <c r="FG109" s="42"/>
      <c r="FH109" s="42"/>
      <c r="FI109" s="42"/>
      <c r="FJ109" s="42"/>
      <c r="FK109" s="42"/>
      <c r="FL109" s="42"/>
      <c r="FM109" s="42"/>
    </row>
    <row r="110" spans="2:170" ht="6.75" customHeight="1">
      <c r="B110" s="7"/>
      <c r="C110" s="11"/>
      <c r="D110" s="11"/>
      <c r="E110" s="26"/>
      <c r="G110" s="29"/>
      <c r="H110" s="29"/>
      <c r="I110" s="29"/>
      <c r="J110" s="29"/>
      <c r="K110" s="29"/>
      <c r="L110" s="29"/>
      <c r="M110" s="29"/>
      <c r="N110" s="29"/>
      <c r="O110" s="29"/>
      <c r="P110" s="29"/>
      <c r="Q110" s="29"/>
      <c r="R110" s="29"/>
      <c r="S110" s="29"/>
      <c r="T110" s="29"/>
      <c r="U110" s="29"/>
      <c r="V110" s="29"/>
      <c r="W110" s="29"/>
      <c r="X110" s="29"/>
      <c r="Y110" s="29"/>
      <c r="Z110" s="46"/>
      <c r="AA110" s="54"/>
      <c r="AB110" s="71"/>
      <c r="AC110" s="71"/>
      <c r="AD110" s="71"/>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4"/>
      <c r="BP110" s="74"/>
      <c r="BQ110" s="74"/>
      <c r="BR110" s="74"/>
      <c r="BS110" s="74"/>
      <c r="BT110" s="74"/>
      <c r="BU110" s="74"/>
      <c r="BV110" s="101"/>
      <c r="CE110" s="106"/>
      <c r="CF110" s="97"/>
      <c r="CG110" s="97"/>
      <c r="CH110" s="110"/>
      <c r="CJ110" s="32"/>
      <c r="CK110" s="32"/>
      <c r="CL110" s="32"/>
      <c r="CM110" s="32"/>
      <c r="CN110" s="32"/>
      <c r="CO110" s="32"/>
      <c r="CP110" s="32"/>
      <c r="CQ110" s="32"/>
      <c r="CR110" s="32"/>
      <c r="CS110" s="32"/>
      <c r="CT110" s="32"/>
      <c r="CU110" s="32"/>
      <c r="CV110" s="32"/>
      <c r="CW110" s="32"/>
      <c r="CX110" s="32"/>
      <c r="CY110" s="32"/>
      <c r="CZ110" s="32"/>
      <c r="DA110" s="29"/>
      <c r="DB110" s="29"/>
      <c r="DC110" s="121"/>
      <c r="DD110" s="124"/>
      <c r="DE110" s="124"/>
      <c r="DF110" s="124"/>
      <c r="DG110" s="136"/>
      <c r="DH110" s="136"/>
      <c r="DI110" s="136"/>
      <c r="DJ110" s="136"/>
      <c r="DK110" s="136"/>
      <c r="DL110" s="136"/>
      <c r="DM110" s="136"/>
      <c r="DN110" s="136"/>
      <c r="DO110" s="136"/>
      <c r="DP110" s="136"/>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136"/>
      <c r="EO110" s="136"/>
      <c r="EP110" s="136"/>
      <c r="EQ110" s="136"/>
      <c r="ER110" s="136"/>
      <c r="ES110" s="136"/>
      <c r="ET110" s="136"/>
      <c r="EU110" s="136"/>
      <c r="EV110" s="136"/>
      <c r="EW110" s="136"/>
      <c r="EX110" s="161"/>
      <c r="EY110" s="42"/>
      <c r="EZ110" s="42"/>
      <c r="FA110" s="42"/>
      <c r="FB110" s="42"/>
      <c r="FC110" s="42"/>
      <c r="FD110" s="42"/>
      <c r="FE110" s="42"/>
      <c r="FF110" s="42"/>
      <c r="FG110" s="42"/>
      <c r="FH110" s="42"/>
      <c r="FI110" s="42"/>
      <c r="FJ110" s="42"/>
      <c r="FK110" s="42"/>
      <c r="FL110" s="42"/>
      <c r="FM110" s="42"/>
    </row>
    <row r="111" spans="2:170" ht="6.75" customHeight="1">
      <c r="B111" s="7"/>
      <c r="C111" s="11"/>
      <c r="D111" s="11"/>
      <c r="E111" s="26"/>
      <c r="G111" s="29"/>
      <c r="H111" s="29"/>
      <c r="I111" s="29"/>
      <c r="J111" s="29"/>
      <c r="K111" s="29"/>
      <c r="L111" s="29"/>
      <c r="M111" s="29"/>
      <c r="N111" s="29"/>
      <c r="O111" s="29"/>
      <c r="P111" s="29"/>
      <c r="Q111" s="29"/>
      <c r="R111" s="29"/>
      <c r="S111" s="29"/>
      <c r="T111" s="29"/>
      <c r="U111" s="29"/>
      <c r="V111" s="29"/>
      <c r="W111" s="29"/>
      <c r="X111" s="29"/>
      <c r="Y111" s="29"/>
      <c r="Z111" s="46"/>
      <c r="AA111" s="54"/>
      <c r="AB111" s="71"/>
      <c r="AC111" s="71"/>
      <c r="AD111" s="71"/>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4"/>
      <c r="BP111" s="74"/>
      <c r="BQ111" s="74"/>
      <c r="BR111" s="74"/>
      <c r="BS111" s="74"/>
      <c r="BT111" s="74"/>
      <c r="BU111" s="74"/>
      <c r="BV111" s="101"/>
      <c r="CE111" s="106"/>
      <c r="CF111" s="97"/>
      <c r="CG111" s="97"/>
      <c r="CH111" s="110"/>
      <c r="CJ111" s="32"/>
      <c r="CK111" s="32"/>
      <c r="CL111" s="32"/>
      <c r="CM111" s="32"/>
      <c r="CN111" s="32"/>
      <c r="CO111" s="32"/>
      <c r="CP111" s="32"/>
      <c r="CQ111" s="32"/>
      <c r="CR111" s="32"/>
      <c r="CS111" s="32"/>
      <c r="CT111" s="32"/>
      <c r="CU111" s="32"/>
      <c r="CV111" s="32"/>
      <c r="CW111" s="32"/>
      <c r="CX111" s="32"/>
      <c r="CY111" s="32"/>
      <c r="CZ111" s="32"/>
      <c r="DA111" s="29"/>
      <c r="DB111" s="29"/>
      <c r="DC111" s="121"/>
      <c r="DD111" s="124"/>
      <c r="DE111" s="124"/>
      <c r="DF111" s="124"/>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61"/>
      <c r="EY111" s="42"/>
      <c r="EZ111" s="42"/>
      <c r="FA111" s="42"/>
      <c r="FB111" s="42"/>
      <c r="FC111" s="42"/>
      <c r="FD111" s="42"/>
      <c r="FE111" s="42"/>
      <c r="FF111" s="42"/>
      <c r="FG111" s="42"/>
      <c r="FH111" s="42"/>
      <c r="FI111" s="42"/>
      <c r="FJ111" s="42"/>
      <c r="FK111" s="42"/>
      <c r="FL111" s="42"/>
      <c r="FM111" s="42"/>
    </row>
    <row r="112" spans="2:170" ht="6.75" customHeight="1">
      <c r="B112" s="8"/>
      <c r="C112" s="20"/>
      <c r="D112" s="20"/>
      <c r="E112" s="27"/>
      <c r="G112" s="33"/>
      <c r="H112" s="33"/>
      <c r="I112" s="33"/>
      <c r="J112" s="33"/>
      <c r="K112" s="33"/>
      <c r="L112" s="33"/>
      <c r="M112" s="33"/>
      <c r="N112" s="33"/>
      <c r="O112" s="33"/>
      <c r="P112" s="33"/>
      <c r="Q112" s="33"/>
      <c r="R112" s="33"/>
      <c r="S112" s="33"/>
      <c r="T112" s="33"/>
      <c r="U112" s="33"/>
      <c r="V112" s="33"/>
      <c r="W112" s="33"/>
      <c r="X112" s="33"/>
      <c r="AA112" s="55"/>
      <c r="AB112" s="72"/>
      <c r="AC112" s="72"/>
      <c r="AD112" s="72"/>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75"/>
      <c r="BP112" s="75"/>
      <c r="BQ112" s="75"/>
      <c r="BR112" s="75"/>
      <c r="BS112" s="75"/>
      <c r="BT112" s="75"/>
      <c r="BU112" s="75"/>
      <c r="BV112" s="102"/>
      <c r="CE112" s="107"/>
      <c r="CF112" s="99"/>
      <c r="CG112" s="99"/>
      <c r="CH112" s="111"/>
      <c r="CJ112" s="32"/>
      <c r="CK112" s="32"/>
      <c r="CL112" s="32"/>
      <c r="CM112" s="32"/>
      <c r="CN112" s="32"/>
      <c r="CO112" s="32"/>
      <c r="CP112" s="32"/>
      <c r="CQ112" s="32"/>
      <c r="CR112" s="32"/>
      <c r="CS112" s="32"/>
      <c r="CT112" s="32"/>
      <c r="CU112" s="32"/>
      <c r="CV112" s="32"/>
      <c r="CW112" s="32"/>
      <c r="CX112" s="32"/>
      <c r="CY112" s="32"/>
      <c r="CZ112" s="32"/>
      <c r="DC112" s="122"/>
      <c r="DD112" s="125"/>
      <c r="DE112" s="125"/>
      <c r="DF112" s="125"/>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62"/>
      <c r="EY112" s="42"/>
      <c r="EZ112" s="42"/>
      <c r="FA112" s="42"/>
      <c r="FB112" s="42"/>
      <c r="FC112" s="42"/>
      <c r="FD112" s="42"/>
      <c r="FE112" s="42"/>
      <c r="FF112" s="42"/>
      <c r="FG112" s="42"/>
      <c r="FH112" s="42"/>
      <c r="FI112" s="42"/>
      <c r="FJ112" s="42"/>
      <c r="FK112" s="42"/>
      <c r="FL112" s="42"/>
      <c r="FM112" s="42"/>
    </row>
    <row r="113" spans="2:172" ht="6.75" customHeight="1">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94"/>
      <c r="EG113" s="94"/>
      <c r="EH113" s="94"/>
      <c r="EI113" s="94"/>
      <c r="EJ113" s="94"/>
      <c r="EK113" s="94"/>
      <c r="EL113" s="94"/>
      <c r="EM113" s="94"/>
      <c r="EN113" s="94"/>
      <c r="EO113" s="94"/>
      <c r="EP113" s="94"/>
      <c r="EQ113" s="42"/>
      <c r="ER113" s="42"/>
      <c r="ES113" s="42"/>
      <c r="ET113" s="42"/>
      <c r="EU113" s="42"/>
      <c r="EV113" s="42"/>
      <c r="EW113" s="42"/>
      <c r="EX113" s="42"/>
      <c r="EY113" s="42"/>
      <c r="EZ113" s="42"/>
      <c r="FA113" s="42"/>
      <c r="FB113" s="42"/>
      <c r="FC113" s="42"/>
      <c r="FD113" s="42"/>
      <c r="FE113" s="42"/>
      <c r="FF113" s="42"/>
      <c r="FG113" s="42"/>
      <c r="FH113" s="42"/>
      <c r="FI113" s="42"/>
      <c r="FJ113" s="42"/>
      <c r="FK113" s="35"/>
      <c r="FL113" s="35"/>
      <c r="FM113" s="15"/>
      <c r="FN113" s="15"/>
    </row>
    <row r="114" spans="2:172" ht="6.75" customHeight="1">
      <c r="B114" s="10">
        <v>19</v>
      </c>
      <c r="C114" s="19"/>
      <c r="D114" s="19"/>
      <c r="E114" s="25"/>
      <c r="G114" s="31" t="s">
        <v>29</v>
      </c>
      <c r="H114" s="31"/>
      <c r="I114" s="31"/>
      <c r="J114" s="31"/>
      <c r="K114" s="31"/>
      <c r="L114" s="31"/>
      <c r="M114" s="31"/>
      <c r="N114" s="31"/>
      <c r="O114" s="31"/>
      <c r="P114" s="31"/>
      <c r="Q114" s="31"/>
      <c r="R114" s="31"/>
      <c r="S114" s="31"/>
      <c r="T114" s="31"/>
      <c r="U114" s="31"/>
      <c r="V114" s="31"/>
      <c r="W114" s="31"/>
      <c r="X114" s="31"/>
      <c r="Y114" s="45"/>
      <c r="AA114" s="51" t="str">
        <f>PHONETIC(AA117)</f>
        <v/>
      </c>
      <c r="AB114" s="68"/>
      <c r="AC114" s="76" t="str">
        <f>MID($AA114,2,1)</f>
        <v/>
      </c>
      <c r="AD114" s="84"/>
      <c r="AE114" s="76" t="str">
        <f>MID($AA114,3,1)</f>
        <v/>
      </c>
      <c r="AF114" s="84"/>
      <c r="AG114" s="76" t="str">
        <f>MID($AA114,4,1)</f>
        <v/>
      </c>
      <c r="AH114" s="84"/>
      <c r="AI114" s="76" t="str">
        <f>MID($AA114,5,1)</f>
        <v/>
      </c>
      <c r="AJ114" s="84"/>
      <c r="AK114" s="76" t="str">
        <f>MID($AA114,6,1)</f>
        <v/>
      </c>
      <c r="AL114" s="84"/>
      <c r="AM114" s="76" t="str">
        <f>MID($AA114,7,1)</f>
        <v/>
      </c>
      <c r="AN114" s="84"/>
      <c r="AO114" s="76" t="str">
        <f>MID($AA114,8,1)</f>
        <v/>
      </c>
      <c r="AP114" s="84"/>
      <c r="AQ114" s="76" t="str">
        <f>MID($AA114,9,1)</f>
        <v/>
      </c>
      <c r="AR114" s="84"/>
      <c r="AS114" s="76" t="str">
        <f>MID($AA114,10,1)</f>
        <v/>
      </c>
      <c r="AT114" s="84"/>
      <c r="AU114" s="76" t="str">
        <f>MID($AA114,11,1)</f>
        <v/>
      </c>
      <c r="AV114" s="84"/>
      <c r="AW114" s="76" t="str">
        <f>MID($AA114,12,1)</f>
        <v/>
      </c>
      <c r="AX114" s="84"/>
      <c r="AY114" s="76" t="str">
        <f>MID($AA114,13,1)</f>
        <v/>
      </c>
      <c r="AZ114" s="84"/>
      <c r="BA114" s="76" t="str">
        <f>MID($AA114,14,1)</f>
        <v/>
      </c>
      <c r="BB114" s="84"/>
      <c r="BC114" s="76" t="str">
        <f>MID($AA114,15,1)</f>
        <v/>
      </c>
      <c r="BD114" s="84"/>
      <c r="BE114" s="76" t="str">
        <f>MID($AA114,16,1)</f>
        <v/>
      </c>
      <c r="BF114" s="84"/>
      <c r="BG114" s="76" t="str">
        <f>MID($AA114,17,1)</f>
        <v/>
      </c>
      <c r="BH114" s="84"/>
      <c r="BI114" s="76" t="str">
        <f>MID($AA114,18,1)</f>
        <v/>
      </c>
      <c r="BJ114" s="84"/>
      <c r="BK114" s="76" t="str">
        <f>MID($AA114,19,1)</f>
        <v/>
      </c>
      <c r="BL114" s="84"/>
      <c r="BM114" s="76" t="str">
        <f>MID($AA114,20,1)</f>
        <v/>
      </c>
      <c r="BN114" s="84"/>
      <c r="CE114" s="10">
        <v>20</v>
      </c>
      <c r="CF114" s="19"/>
      <c r="CG114" s="19"/>
      <c r="CH114" s="25"/>
      <c r="CJ114" s="32" t="s">
        <v>20</v>
      </c>
      <c r="CK114" s="32"/>
      <c r="CL114" s="32"/>
      <c r="CM114" s="32"/>
      <c r="CN114" s="32"/>
      <c r="CO114" s="32"/>
      <c r="CP114" s="32"/>
      <c r="CQ114" s="32"/>
      <c r="CR114" s="32"/>
      <c r="CS114" s="32"/>
      <c r="CT114" s="32"/>
      <c r="CU114" s="32"/>
      <c r="CV114" s="32"/>
      <c r="CW114" s="32"/>
      <c r="CX114" s="32"/>
      <c r="CY114" s="32"/>
      <c r="CZ114" s="32"/>
      <c r="DC114" s="120"/>
      <c r="DD114" s="123"/>
      <c r="DE114" s="123"/>
      <c r="DF114" s="123"/>
      <c r="DG114" s="135" t="str">
        <f>MID($DC114,2,1)</f>
        <v/>
      </c>
      <c r="DH114" s="135"/>
      <c r="DI114" s="135"/>
      <c r="DJ114" s="135"/>
      <c r="DK114" s="135" t="str">
        <f>MID($DC114,3,1)</f>
        <v/>
      </c>
      <c r="DL114" s="135"/>
      <c r="DM114" s="135"/>
      <c r="DN114" s="135"/>
      <c r="DO114" s="135" t="str">
        <f>MID($DC114,4,1)</f>
        <v/>
      </c>
      <c r="DP114" s="135"/>
      <c r="DQ114" s="135"/>
      <c r="DR114" s="135"/>
      <c r="DS114" s="135" t="str">
        <f>MID($DC114,5,1)</f>
        <v/>
      </c>
      <c r="DT114" s="135"/>
      <c r="DU114" s="135"/>
      <c r="DV114" s="135"/>
      <c r="DW114" s="135" t="str">
        <f>MID($DC114,6,1)</f>
        <v/>
      </c>
      <c r="DX114" s="135"/>
      <c r="DY114" s="135"/>
      <c r="DZ114" s="135"/>
      <c r="EA114" s="135" t="str">
        <f>MID($DC114,7,1)</f>
        <v/>
      </c>
      <c r="EB114" s="135"/>
      <c r="EC114" s="135"/>
      <c r="ED114" s="135"/>
      <c r="EE114" s="135" t="str">
        <f>MID($DC114,8,1)</f>
        <v/>
      </c>
      <c r="EF114" s="135"/>
      <c r="EG114" s="135"/>
      <c r="EH114" s="135"/>
      <c r="EI114" s="135" t="str">
        <f>MID($DC114,9,1)</f>
        <v/>
      </c>
      <c r="EJ114" s="135"/>
      <c r="EK114" s="135"/>
      <c r="EL114" s="135"/>
      <c r="EM114" s="135" t="str">
        <f>MID($DC114,10,1)</f>
        <v/>
      </c>
      <c r="EN114" s="135"/>
      <c r="EO114" s="135"/>
      <c r="EP114" s="135"/>
      <c r="EQ114" s="135" t="str">
        <f>MID($DC114,11,1)</f>
        <v/>
      </c>
      <c r="ER114" s="135"/>
      <c r="ES114" s="135"/>
      <c r="ET114" s="135"/>
      <c r="EU114" s="135" t="str">
        <f>MID($DC114,12,1)</f>
        <v/>
      </c>
      <c r="EV114" s="135"/>
      <c r="EW114" s="135"/>
      <c r="EX114" s="160"/>
    </row>
    <row r="115" spans="2:172" ht="6.75" customHeight="1">
      <c r="B115" s="7"/>
      <c r="C115" s="11"/>
      <c r="D115" s="11"/>
      <c r="E115" s="26"/>
      <c r="G115" s="31"/>
      <c r="H115" s="31"/>
      <c r="I115" s="31"/>
      <c r="J115" s="31"/>
      <c r="K115" s="31"/>
      <c r="L115" s="31"/>
      <c r="M115" s="31"/>
      <c r="N115" s="31"/>
      <c r="O115" s="31"/>
      <c r="P115" s="31"/>
      <c r="Q115" s="31"/>
      <c r="R115" s="31"/>
      <c r="S115" s="31"/>
      <c r="T115" s="31"/>
      <c r="U115" s="31"/>
      <c r="V115" s="31"/>
      <c r="W115" s="31"/>
      <c r="X115" s="31"/>
      <c r="Y115" s="45"/>
      <c r="AA115" s="52"/>
      <c r="AB115" s="69"/>
      <c r="AC115" s="77"/>
      <c r="AD115" s="85"/>
      <c r="AE115" s="77"/>
      <c r="AF115" s="85"/>
      <c r="AG115" s="77"/>
      <c r="AH115" s="85"/>
      <c r="AI115" s="77"/>
      <c r="AJ115" s="85"/>
      <c r="AK115" s="77"/>
      <c r="AL115" s="85"/>
      <c r="AM115" s="77"/>
      <c r="AN115" s="85"/>
      <c r="AO115" s="77"/>
      <c r="AP115" s="85"/>
      <c r="AQ115" s="77"/>
      <c r="AR115" s="85"/>
      <c r="AS115" s="77"/>
      <c r="AT115" s="85"/>
      <c r="AU115" s="77"/>
      <c r="AV115" s="85"/>
      <c r="AW115" s="77"/>
      <c r="AX115" s="85"/>
      <c r="AY115" s="77"/>
      <c r="AZ115" s="85"/>
      <c r="BA115" s="77"/>
      <c r="BB115" s="85"/>
      <c r="BC115" s="77"/>
      <c r="BD115" s="85"/>
      <c r="BE115" s="77"/>
      <c r="BF115" s="85"/>
      <c r="BG115" s="77"/>
      <c r="BH115" s="85"/>
      <c r="BI115" s="77"/>
      <c r="BJ115" s="85"/>
      <c r="BK115" s="77"/>
      <c r="BL115" s="85"/>
      <c r="BM115" s="77"/>
      <c r="BN115" s="85"/>
      <c r="CE115" s="7"/>
      <c r="CF115" s="11"/>
      <c r="CG115" s="11"/>
      <c r="CH115" s="26"/>
      <c r="CJ115" s="32"/>
      <c r="CK115" s="32"/>
      <c r="CL115" s="32"/>
      <c r="CM115" s="32"/>
      <c r="CN115" s="32"/>
      <c r="CO115" s="32"/>
      <c r="CP115" s="32"/>
      <c r="CQ115" s="32"/>
      <c r="CR115" s="32"/>
      <c r="CS115" s="32"/>
      <c r="CT115" s="32"/>
      <c r="CU115" s="32"/>
      <c r="CV115" s="32"/>
      <c r="CW115" s="32"/>
      <c r="CX115" s="32"/>
      <c r="CY115" s="32"/>
      <c r="CZ115" s="32"/>
      <c r="DC115" s="121"/>
      <c r="DD115" s="124"/>
      <c r="DE115" s="124"/>
      <c r="DF115" s="124"/>
      <c r="DG115" s="136"/>
      <c r="DH115" s="136"/>
      <c r="DI115" s="136"/>
      <c r="DJ115" s="136"/>
      <c r="DK115" s="136"/>
      <c r="DL115" s="136"/>
      <c r="DM115" s="136"/>
      <c r="DN115" s="136"/>
      <c r="DO115" s="136"/>
      <c r="DP115" s="136"/>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61"/>
    </row>
    <row r="116" spans="2:172" ht="6.75" customHeight="1">
      <c r="B116" s="7"/>
      <c r="C116" s="11"/>
      <c r="D116" s="11"/>
      <c r="E116" s="26"/>
      <c r="G116" s="31"/>
      <c r="H116" s="31"/>
      <c r="I116" s="31"/>
      <c r="J116" s="31"/>
      <c r="K116" s="31"/>
      <c r="L116" s="31"/>
      <c r="M116" s="31"/>
      <c r="N116" s="31"/>
      <c r="O116" s="31"/>
      <c r="P116" s="31"/>
      <c r="Q116" s="31"/>
      <c r="R116" s="31"/>
      <c r="S116" s="31"/>
      <c r="T116" s="31"/>
      <c r="U116" s="31"/>
      <c r="V116" s="31"/>
      <c r="W116" s="31"/>
      <c r="X116" s="31"/>
      <c r="Y116" s="45"/>
      <c r="CE116" s="7"/>
      <c r="CF116" s="11"/>
      <c r="CG116" s="11"/>
      <c r="CH116" s="26"/>
      <c r="CJ116" s="32"/>
      <c r="CK116" s="32"/>
      <c r="CL116" s="32"/>
      <c r="CM116" s="32"/>
      <c r="CN116" s="32"/>
      <c r="CO116" s="32"/>
      <c r="CP116" s="32"/>
      <c r="CQ116" s="32"/>
      <c r="CR116" s="32"/>
      <c r="CS116" s="32"/>
      <c r="CT116" s="32"/>
      <c r="CU116" s="32"/>
      <c r="CV116" s="32"/>
      <c r="CW116" s="32"/>
      <c r="CX116" s="32"/>
      <c r="CY116" s="32"/>
      <c r="CZ116" s="32"/>
      <c r="DC116" s="121"/>
      <c r="DD116" s="124"/>
      <c r="DE116" s="124"/>
      <c r="DF116" s="124"/>
      <c r="DG116" s="136"/>
      <c r="DH116" s="136"/>
      <c r="DI116" s="136"/>
      <c r="DJ116" s="136"/>
      <c r="DK116" s="136"/>
      <c r="DL116" s="136"/>
      <c r="DM116" s="136"/>
      <c r="DN116" s="136"/>
      <c r="DO116" s="136"/>
      <c r="DP116" s="136"/>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61"/>
    </row>
    <row r="117" spans="2:172" ht="6.75" customHeight="1">
      <c r="B117" s="8"/>
      <c r="C117" s="20"/>
      <c r="D117" s="20"/>
      <c r="E117" s="27"/>
      <c r="G117" s="32" t="s">
        <v>19</v>
      </c>
      <c r="H117" s="32"/>
      <c r="I117" s="32"/>
      <c r="J117" s="32"/>
      <c r="K117" s="32"/>
      <c r="L117" s="32"/>
      <c r="M117" s="32"/>
      <c r="N117" s="32"/>
      <c r="O117" s="32"/>
      <c r="P117" s="32"/>
      <c r="Q117" s="32"/>
      <c r="R117" s="32"/>
      <c r="S117" s="32"/>
      <c r="T117" s="32"/>
      <c r="U117" s="32"/>
      <c r="V117" s="32"/>
      <c r="W117" s="32"/>
      <c r="X117" s="32"/>
      <c r="AA117" s="53"/>
      <c r="AB117" s="70"/>
      <c r="AC117" s="70"/>
      <c r="AD117" s="70"/>
      <c r="AE117" s="78" t="str">
        <f>MID($AA117,2,1)</f>
        <v/>
      </c>
      <c r="AF117" s="78"/>
      <c r="AG117" s="78"/>
      <c r="AH117" s="78"/>
      <c r="AI117" s="78" t="str">
        <f>MID($AA117,3,1)</f>
        <v/>
      </c>
      <c r="AJ117" s="78"/>
      <c r="AK117" s="78"/>
      <c r="AL117" s="78"/>
      <c r="AM117" s="78" t="str">
        <f>MID($AA117,4,1)</f>
        <v/>
      </c>
      <c r="AN117" s="78"/>
      <c r="AO117" s="78"/>
      <c r="AP117" s="78"/>
      <c r="AQ117" s="78" t="str">
        <f>MID($AA117,5,1)</f>
        <v/>
      </c>
      <c r="AR117" s="78"/>
      <c r="AS117" s="78"/>
      <c r="AT117" s="78"/>
      <c r="AU117" s="78" t="str">
        <f>MID($AA117,6,1)</f>
        <v/>
      </c>
      <c r="AV117" s="78"/>
      <c r="AW117" s="78"/>
      <c r="AX117" s="78"/>
      <c r="AY117" s="78" t="str">
        <f>MID($AA117,7,1)</f>
        <v/>
      </c>
      <c r="AZ117" s="78"/>
      <c r="BA117" s="78"/>
      <c r="BB117" s="78"/>
      <c r="BC117" s="78" t="str">
        <f>MID($AA117,8,1)</f>
        <v/>
      </c>
      <c r="BD117" s="78"/>
      <c r="BE117" s="78"/>
      <c r="BF117" s="78"/>
      <c r="BG117" s="78" t="str">
        <f>MID($AA117,9,1)</f>
        <v/>
      </c>
      <c r="BH117" s="78"/>
      <c r="BI117" s="78"/>
      <c r="BJ117" s="78"/>
      <c r="BK117" s="78" t="str">
        <f>MID($AA117,10,1)</f>
        <v/>
      </c>
      <c r="BL117" s="78"/>
      <c r="BM117" s="78"/>
      <c r="BN117" s="103"/>
      <c r="CE117" s="8"/>
      <c r="CF117" s="20"/>
      <c r="CG117" s="20"/>
      <c r="CH117" s="27"/>
      <c r="CJ117" s="32"/>
      <c r="CK117" s="32"/>
      <c r="CL117" s="32"/>
      <c r="CM117" s="32"/>
      <c r="CN117" s="32"/>
      <c r="CO117" s="32"/>
      <c r="CP117" s="32"/>
      <c r="CQ117" s="32"/>
      <c r="CR117" s="32"/>
      <c r="CS117" s="32"/>
      <c r="CT117" s="32"/>
      <c r="CU117" s="32"/>
      <c r="CV117" s="32"/>
      <c r="CW117" s="32"/>
      <c r="CX117" s="32"/>
      <c r="CY117" s="32"/>
      <c r="CZ117" s="32"/>
      <c r="DC117" s="122"/>
      <c r="DD117" s="125"/>
      <c r="DE117" s="125"/>
      <c r="DF117" s="125"/>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62"/>
    </row>
    <row r="118" spans="2:172" ht="6.75" customHeight="1">
      <c r="G118" s="32"/>
      <c r="H118" s="32"/>
      <c r="I118" s="32"/>
      <c r="J118" s="32"/>
      <c r="K118" s="32"/>
      <c r="L118" s="32"/>
      <c r="M118" s="32"/>
      <c r="N118" s="32"/>
      <c r="O118" s="32"/>
      <c r="P118" s="32"/>
      <c r="Q118" s="32"/>
      <c r="R118" s="32"/>
      <c r="S118" s="32"/>
      <c r="T118" s="32"/>
      <c r="U118" s="32"/>
      <c r="V118" s="32"/>
      <c r="W118" s="32"/>
      <c r="X118" s="32"/>
      <c r="AA118" s="54"/>
      <c r="AB118" s="71"/>
      <c r="AC118" s="71"/>
      <c r="AD118" s="71"/>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104"/>
      <c r="DO118" s="148"/>
      <c r="DP118" s="149" t="s">
        <v>36</v>
      </c>
      <c r="DQ118" s="149"/>
      <c r="DR118" s="149"/>
      <c r="DS118" s="149"/>
      <c r="DT118" s="149"/>
      <c r="DU118" s="149"/>
      <c r="DV118" s="149"/>
      <c r="DW118" s="149"/>
      <c r="DX118" s="149"/>
      <c r="DY118" s="149"/>
      <c r="DZ118" s="151"/>
      <c r="EA118" s="56"/>
      <c r="EB118" s="73"/>
      <c r="EC118" s="73"/>
      <c r="ED118" s="73"/>
      <c r="EE118" s="73"/>
      <c r="EF118" s="73"/>
      <c r="EG118" s="73"/>
      <c r="EH118" s="73"/>
      <c r="EI118" s="73"/>
      <c r="EJ118" s="73"/>
      <c r="EK118" s="73"/>
      <c r="EL118" s="73"/>
      <c r="EM118" s="73"/>
      <c r="EN118" s="73"/>
      <c r="EO118" s="73"/>
      <c r="EP118" s="73"/>
      <c r="EQ118" s="73"/>
      <c r="ER118" s="73"/>
      <c r="ES118" s="73"/>
      <c r="ET118" s="100"/>
      <c r="EU118" s="158" t="s">
        <v>37</v>
      </c>
      <c r="EV118" s="154"/>
    </row>
    <row r="119" spans="2:172" ht="6.75" customHeight="1">
      <c r="G119" s="32"/>
      <c r="H119" s="32"/>
      <c r="I119" s="32"/>
      <c r="J119" s="32"/>
      <c r="K119" s="32"/>
      <c r="L119" s="32"/>
      <c r="M119" s="32"/>
      <c r="N119" s="32"/>
      <c r="O119" s="32"/>
      <c r="P119" s="32"/>
      <c r="Q119" s="32"/>
      <c r="R119" s="32"/>
      <c r="S119" s="32"/>
      <c r="T119" s="32"/>
      <c r="U119" s="32"/>
      <c r="V119" s="32"/>
      <c r="W119" s="32"/>
      <c r="X119" s="32"/>
      <c r="AA119" s="54"/>
      <c r="AB119" s="71"/>
      <c r="AC119" s="71"/>
      <c r="AD119" s="71"/>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104"/>
      <c r="DO119" s="9"/>
      <c r="DP119" s="94"/>
      <c r="DQ119" s="94"/>
      <c r="DR119" s="94"/>
      <c r="DS119" s="94"/>
      <c r="DT119" s="94"/>
      <c r="DU119" s="94"/>
      <c r="DV119" s="94"/>
      <c r="DW119" s="94"/>
      <c r="DX119" s="94"/>
      <c r="DY119" s="94"/>
      <c r="DZ119" s="152"/>
      <c r="EA119" s="57"/>
      <c r="EB119" s="74"/>
      <c r="EC119" s="74"/>
      <c r="ED119" s="74"/>
      <c r="EE119" s="74"/>
      <c r="EF119" s="74"/>
      <c r="EG119" s="74"/>
      <c r="EH119" s="74"/>
      <c r="EI119" s="74"/>
      <c r="EJ119" s="74"/>
      <c r="EK119" s="74"/>
      <c r="EL119" s="74"/>
      <c r="EM119" s="74"/>
      <c r="EN119" s="74"/>
      <c r="EO119" s="74"/>
      <c r="EP119" s="74"/>
      <c r="EQ119" s="74"/>
      <c r="ER119" s="74"/>
      <c r="ES119" s="74"/>
      <c r="ET119" s="101"/>
      <c r="EU119" s="159"/>
      <c r="EV119" s="35"/>
    </row>
    <row r="120" spans="2:172" ht="6.75" customHeight="1">
      <c r="G120" s="32"/>
      <c r="H120" s="32"/>
      <c r="I120" s="32"/>
      <c r="J120" s="32"/>
      <c r="K120" s="32"/>
      <c r="L120" s="32"/>
      <c r="M120" s="32"/>
      <c r="N120" s="32"/>
      <c r="O120" s="32"/>
      <c r="P120" s="32"/>
      <c r="Q120" s="32"/>
      <c r="R120" s="32"/>
      <c r="S120" s="32"/>
      <c r="T120" s="32"/>
      <c r="U120" s="32"/>
      <c r="V120" s="32"/>
      <c r="W120" s="32"/>
      <c r="X120" s="32"/>
      <c r="AA120" s="55"/>
      <c r="AB120" s="72"/>
      <c r="AC120" s="72"/>
      <c r="AD120" s="72"/>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105"/>
      <c r="DO120" s="9"/>
      <c r="DP120" s="94"/>
      <c r="DQ120" s="94"/>
      <c r="DR120" s="94"/>
      <c r="DS120" s="94"/>
      <c r="DT120" s="94"/>
      <c r="DU120" s="94"/>
      <c r="DV120" s="94"/>
      <c r="DW120" s="94"/>
      <c r="DX120" s="94"/>
      <c r="DY120" s="94"/>
      <c r="DZ120" s="152"/>
      <c r="EA120" s="58"/>
      <c r="EB120" s="75"/>
      <c r="EC120" s="75"/>
      <c r="ED120" s="75"/>
      <c r="EE120" s="75"/>
      <c r="EF120" s="75"/>
      <c r="EG120" s="75"/>
      <c r="EH120" s="75"/>
      <c r="EI120" s="75"/>
      <c r="EJ120" s="75"/>
      <c r="EK120" s="75"/>
      <c r="EL120" s="75"/>
      <c r="EM120" s="75"/>
      <c r="EN120" s="75"/>
      <c r="EO120" s="75"/>
      <c r="EP120" s="75"/>
      <c r="EQ120" s="75"/>
      <c r="ER120" s="75"/>
      <c r="ES120" s="75"/>
      <c r="ET120" s="102"/>
      <c r="EU120" s="159"/>
      <c r="EV120" s="35"/>
    </row>
    <row r="122" spans="2:172" ht="6.75" customHeight="1">
      <c r="B122" s="10">
        <v>21</v>
      </c>
      <c r="C122" s="19"/>
      <c r="D122" s="19"/>
      <c r="E122" s="25"/>
      <c r="G122" s="32" t="s">
        <v>40</v>
      </c>
      <c r="H122" s="32"/>
      <c r="I122" s="32"/>
      <c r="J122" s="32"/>
      <c r="K122" s="32"/>
      <c r="L122" s="32"/>
      <c r="M122" s="32"/>
      <c r="N122" s="32"/>
      <c r="O122" s="32"/>
      <c r="P122" s="32"/>
      <c r="Q122" s="32"/>
      <c r="R122" s="32"/>
      <c r="S122" s="32"/>
      <c r="T122" s="32"/>
      <c r="U122" s="32"/>
      <c r="V122" s="32"/>
      <c r="W122" s="32"/>
      <c r="X122" s="32"/>
      <c r="AA122" s="56"/>
      <c r="AB122" s="73"/>
      <c r="AC122" s="78" t="str">
        <f>MID($AA122,2,1)</f>
        <v/>
      </c>
      <c r="AD122" s="78"/>
      <c r="AE122" s="78" t="str">
        <f>MID($AA122,3,1)</f>
        <v/>
      </c>
      <c r="AF122" s="78"/>
      <c r="AG122" s="78" t="str">
        <f>MID($AA122,4,1)</f>
        <v/>
      </c>
      <c r="AH122" s="78"/>
      <c r="AI122" s="78" t="str">
        <f>MID($AA122,5,1)</f>
        <v/>
      </c>
      <c r="AJ122" s="78"/>
      <c r="AK122" s="78" t="str">
        <f>MID($AA122,6,1)</f>
        <v/>
      </c>
      <c r="AL122" s="78"/>
      <c r="AM122" s="78" t="str">
        <f>MID($AA122,7,1)</f>
        <v/>
      </c>
      <c r="AN122" s="78"/>
      <c r="AO122" s="78" t="str">
        <f>MID($AA122,8,1)</f>
        <v/>
      </c>
      <c r="AP122" s="78"/>
      <c r="AQ122" s="78" t="str">
        <f>MID($AA122,9,1)</f>
        <v/>
      </c>
      <c r="AR122" s="78"/>
      <c r="AS122" s="78" t="str">
        <f>MID($AA122,10,1)</f>
        <v/>
      </c>
      <c r="AT122" s="78"/>
      <c r="AU122" s="78" t="str">
        <f>MID($AA122,11,1)</f>
        <v/>
      </c>
      <c r="AV122" s="78"/>
      <c r="AW122" s="78" t="str">
        <f>MID($AA122,12,1)</f>
        <v/>
      </c>
      <c r="AX122" s="78"/>
      <c r="AY122" s="78" t="str">
        <f>MID($AA122,13,1)</f>
        <v/>
      </c>
      <c r="AZ122" s="78"/>
      <c r="BA122" s="78" t="str">
        <f>MID($AA122,14,1)</f>
        <v/>
      </c>
      <c r="BB122" s="78"/>
      <c r="BC122" s="78" t="str">
        <f>MID($AA122,15,1)</f>
        <v/>
      </c>
      <c r="BD122" s="78"/>
      <c r="BE122" s="78" t="str">
        <f>MID($AA122,16,1)</f>
        <v/>
      </c>
      <c r="BF122" s="78"/>
      <c r="BG122" s="78" t="str">
        <f>MID($AA122,17,1)</f>
        <v/>
      </c>
      <c r="BH122" s="78"/>
      <c r="BI122" s="78" t="str">
        <f>MID($AA122,18,1)</f>
        <v/>
      </c>
      <c r="BJ122" s="78"/>
      <c r="BK122" s="78" t="str">
        <f>MID($AA122,19,1)</f>
        <v/>
      </c>
      <c r="BL122" s="78"/>
      <c r="BM122" s="78" t="str">
        <f>MID($AA122,20,1)</f>
        <v/>
      </c>
      <c r="BN122" s="78"/>
      <c r="BO122" s="78" t="str">
        <f>MID($AA122,21,1)</f>
        <v/>
      </c>
      <c r="BP122" s="78"/>
      <c r="BQ122" s="78" t="str">
        <f>MID($AA122,22,1)</f>
        <v/>
      </c>
      <c r="BR122" s="78"/>
      <c r="BS122" s="78" t="str">
        <f>MID($AA122,23,1)</f>
        <v/>
      </c>
      <c r="BT122" s="78"/>
      <c r="BU122" s="78" t="str">
        <f>MID($AA122,24,1)</f>
        <v/>
      </c>
      <c r="BV122" s="78"/>
      <c r="BW122" s="78" t="str">
        <f>MID($AA122,25,1)</f>
        <v/>
      </c>
      <c r="BX122" s="78"/>
      <c r="BY122" s="78" t="str">
        <f>MID($AA122,26,1)</f>
        <v/>
      </c>
      <c r="BZ122" s="78"/>
      <c r="CA122" s="78" t="str">
        <f>MID($AA122,27,1)</f>
        <v/>
      </c>
      <c r="CB122" s="78"/>
      <c r="CC122" s="78" t="str">
        <f>MID($AA122,28,1)</f>
        <v/>
      </c>
      <c r="CD122" s="78"/>
      <c r="CE122" s="78" t="str">
        <f>MID($AA122,29,1)</f>
        <v/>
      </c>
      <c r="CF122" s="78"/>
      <c r="CG122" s="78" t="str">
        <f>MID($AA122,30,1)</f>
        <v/>
      </c>
      <c r="CH122" s="78"/>
      <c r="CI122" s="78" t="str">
        <f>MID($AA122,31,1)</f>
        <v/>
      </c>
      <c r="CJ122" s="78"/>
      <c r="CK122" s="78" t="str">
        <f>MID($AA122,32,1)</f>
        <v/>
      </c>
      <c r="CL122" s="78"/>
      <c r="CM122" s="78" t="str">
        <f>MID($AA122,33,1)</f>
        <v/>
      </c>
      <c r="CN122" s="78"/>
      <c r="CO122" s="78" t="str">
        <f>MID($AA122,34,1)</f>
        <v/>
      </c>
      <c r="CP122" s="78"/>
      <c r="CQ122" s="78" t="str">
        <f>MID($AA122,35,1)</f>
        <v/>
      </c>
      <c r="CR122" s="78"/>
      <c r="CS122" s="78" t="str">
        <f>MID($AA122,36,1)</f>
        <v/>
      </c>
      <c r="CT122" s="78"/>
      <c r="CU122" s="78" t="str">
        <f>MID($AA122,37,1)</f>
        <v/>
      </c>
      <c r="CV122" s="78"/>
      <c r="CW122" s="78" t="str">
        <f>MID($AA122,38,1)</f>
        <v/>
      </c>
      <c r="CX122" s="78"/>
      <c r="CY122" s="78" t="str">
        <f>MID($AA122,39,1)</f>
        <v/>
      </c>
      <c r="CZ122" s="78"/>
      <c r="DA122" s="78" t="str">
        <f>MID($AA122,40,1)</f>
        <v/>
      </c>
      <c r="DB122" s="78"/>
      <c r="DC122" s="78" t="str">
        <f>MID($AA122,41,1)</f>
        <v/>
      </c>
      <c r="DD122" s="78"/>
      <c r="DE122" s="78" t="str">
        <f>MID($AA122,42,1)</f>
        <v/>
      </c>
      <c r="DF122" s="78"/>
      <c r="DG122" s="78" t="str">
        <f>MID($AA122,43,1)</f>
        <v/>
      </c>
      <c r="DH122" s="78"/>
      <c r="DI122" s="78" t="str">
        <f>MID($AA122,44,1)</f>
        <v/>
      </c>
      <c r="DJ122" s="78"/>
      <c r="DK122" s="78" t="str">
        <f>MID($AA122,45,1)</f>
        <v/>
      </c>
      <c r="DL122" s="78"/>
      <c r="DM122" s="78" t="str">
        <f>MID($AA122,46,1)</f>
        <v/>
      </c>
      <c r="DN122" s="78"/>
      <c r="DO122" s="78" t="str">
        <f>MID($AA122,47,1)</f>
        <v/>
      </c>
      <c r="DP122" s="78"/>
      <c r="DQ122" s="78" t="str">
        <f>MID($AA122,48,1)</f>
        <v/>
      </c>
      <c r="DR122" s="78"/>
      <c r="DS122" s="78" t="str">
        <f>MID($AA122,49,1)</f>
        <v/>
      </c>
      <c r="DT122" s="78"/>
      <c r="DU122" s="78" t="str">
        <f>MID($AA122,50,1)</f>
        <v/>
      </c>
      <c r="DV122" s="78"/>
      <c r="DW122" s="78" t="str">
        <f>MID($AA122,51,1)</f>
        <v/>
      </c>
      <c r="DX122" s="78"/>
      <c r="DY122" s="78" t="str">
        <f>MID($AA122,52,1)</f>
        <v/>
      </c>
      <c r="DZ122" s="78"/>
      <c r="EA122" s="78" t="str">
        <f>MID($AA122,53,1)</f>
        <v/>
      </c>
      <c r="EB122" s="78"/>
      <c r="EC122" s="78" t="str">
        <f>MID($AA122,54,1)</f>
        <v/>
      </c>
      <c r="ED122" s="78"/>
      <c r="EE122" s="78" t="str">
        <f>MID($AA122,55,1)</f>
        <v/>
      </c>
      <c r="EF122" s="78"/>
      <c r="EG122" s="78" t="str">
        <f>MID($AA122,56,1)</f>
        <v/>
      </c>
      <c r="EH122" s="78"/>
      <c r="EI122" s="78" t="str">
        <f>MID($AA122,57,1)</f>
        <v/>
      </c>
      <c r="EJ122" s="78"/>
      <c r="EK122" s="78" t="str">
        <f>MID($AA122,58,1)</f>
        <v/>
      </c>
      <c r="EL122" s="78"/>
      <c r="EM122" s="78" t="str">
        <f>MID($AA122,59,1)</f>
        <v/>
      </c>
      <c r="EN122" s="78"/>
      <c r="EO122" s="78" t="str">
        <f>MID($AA122,60,1)</f>
        <v/>
      </c>
      <c r="EP122" s="78"/>
      <c r="EQ122" s="78" t="str">
        <f>MID($AA122,61,1)</f>
        <v/>
      </c>
      <c r="ER122" s="78"/>
      <c r="ES122" s="78" t="str">
        <f>MID($AA122,62,1)</f>
        <v/>
      </c>
      <c r="ET122" s="78"/>
      <c r="EU122" s="78" t="str">
        <f>MID($AA122,63,1)</f>
        <v/>
      </c>
      <c r="EV122" s="78"/>
      <c r="EW122" s="78" t="str">
        <f>MID($AA122,64,1)</f>
        <v/>
      </c>
      <c r="EX122" s="78"/>
      <c r="EY122" s="163"/>
    </row>
    <row r="123" spans="2:172" ht="6.75" customHeight="1">
      <c r="B123" s="7"/>
      <c r="C123" s="11"/>
      <c r="D123" s="11"/>
      <c r="E123" s="26"/>
      <c r="G123" s="32"/>
      <c r="H123" s="32"/>
      <c r="I123" s="32"/>
      <c r="J123" s="32"/>
      <c r="K123" s="32"/>
      <c r="L123" s="32"/>
      <c r="M123" s="32"/>
      <c r="N123" s="32"/>
      <c r="O123" s="32"/>
      <c r="P123" s="32"/>
      <c r="Q123" s="32"/>
      <c r="R123" s="32"/>
      <c r="S123" s="32"/>
      <c r="T123" s="32"/>
      <c r="U123" s="32"/>
      <c r="V123" s="32"/>
      <c r="W123" s="32"/>
      <c r="X123" s="32"/>
      <c r="AA123" s="57"/>
      <c r="AB123" s="74"/>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163"/>
    </row>
    <row r="124" spans="2:172" ht="6.75" customHeight="1">
      <c r="B124" s="7"/>
      <c r="C124" s="11"/>
      <c r="D124" s="11"/>
      <c r="E124" s="26"/>
      <c r="G124" s="32"/>
      <c r="H124" s="32"/>
      <c r="I124" s="32"/>
      <c r="J124" s="32"/>
      <c r="K124" s="32"/>
      <c r="L124" s="32"/>
      <c r="M124" s="32"/>
      <c r="N124" s="32"/>
      <c r="O124" s="32"/>
      <c r="P124" s="32"/>
      <c r="Q124" s="32"/>
      <c r="R124" s="32"/>
      <c r="S124" s="32"/>
      <c r="T124" s="32"/>
      <c r="U124" s="32"/>
      <c r="V124" s="32"/>
      <c r="W124" s="32"/>
      <c r="X124" s="32"/>
      <c r="AA124" s="57"/>
      <c r="AB124" s="74"/>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163"/>
    </row>
    <row r="125" spans="2:172" ht="6.75" customHeight="1">
      <c r="B125" s="8"/>
      <c r="C125" s="20"/>
      <c r="D125" s="20"/>
      <c r="E125" s="27"/>
      <c r="G125" s="32"/>
      <c r="H125" s="32"/>
      <c r="I125" s="32"/>
      <c r="J125" s="32"/>
      <c r="K125" s="32"/>
      <c r="L125" s="32"/>
      <c r="M125" s="32"/>
      <c r="N125" s="32"/>
      <c r="O125" s="32"/>
      <c r="P125" s="32"/>
      <c r="Q125" s="32"/>
      <c r="R125" s="32"/>
      <c r="S125" s="32"/>
      <c r="T125" s="32"/>
      <c r="U125" s="32"/>
      <c r="V125" s="32"/>
      <c r="W125" s="32"/>
      <c r="X125" s="32"/>
      <c r="AA125" s="58"/>
      <c r="AB125" s="75"/>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163"/>
    </row>
    <row r="127" spans="2:172" ht="6.75" customHeight="1">
      <c r="B127" s="12"/>
      <c r="C127" s="12"/>
      <c r="D127" s="12"/>
      <c r="E127" s="1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Y127" s="15"/>
      <c r="BZ127" s="15"/>
      <c r="CA127" s="15"/>
      <c r="CB127" s="15"/>
      <c r="CC127" s="15"/>
      <c r="CD127" s="15"/>
      <c r="CE127" s="15"/>
      <c r="CF127" s="11"/>
      <c r="CG127" s="11"/>
      <c r="CH127" s="11"/>
      <c r="CI127" s="11"/>
      <c r="CJ127" s="28"/>
      <c r="CK127" s="28"/>
      <c r="CL127" s="28"/>
      <c r="CM127" s="28"/>
      <c r="CN127" s="28"/>
      <c r="CO127" s="28"/>
      <c r="CP127" s="28"/>
      <c r="CQ127" s="28"/>
      <c r="CR127" s="28"/>
      <c r="CS127" s="28"/>
      <c r="CT127" s="28"/>
      <c r="CU127" s="28"/>
      <c r="CV127" s="28"/>
      <c r="CW127" s="28"/>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row>
    <row r="128" spans="2:172" ht="6.75" customHeight="1">
      <c r="B128" s="13" t="s">
        <v>31</v>
      </c>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N128" s="95"/>
      <c r="FO128" s="95"/>
      <c r="FP128" s="95"/>
    </row>
    <row r="129" spans="2:172" ht="6.75" customHeight="1">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N129" s="95"/>
      <c r="FO129" s="95"/>
      <c r="FP129" s="95"/>
    </row>
    <row r="130" spans="2:172" ht="6.75" customHeight="1">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N130" s="95"/>
      <c r="FO130" s="95"/>
      <c r="FP130" s="95"/>
    </row>
    <row r="131" spans="2:172" ht="6.75" customHeight="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95"/>
      <c r="DO131" s="95"/>
      <c r="DP131" s="95"/>
      <c r="DQ131" s="95"/>
      <c r="DR131" s="95"/>
      <c r="DS131" s="95"/>
      <c r="DT131" s="95"/>
      <c r="DU131" s="95"/>
      <c r="DV131" s="95"/>
      <c r="DW131" s="95"/>
      <c r="DX131" s="95"/>
      <c r="DY131" s="95"/>
      <c r="DZ131" s="95"/>
      <c r="EA131" s="95"/>
      <c r="EB131" s="95"/>
      <c r="EC131" s="95"/>
      <c r="ED131" s="95"/>
      <c r="EE131" s="95"/>
      <c r="EF131" s="95"/>
      <c r="EG131" s="95"/>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N131" s="95"/>
      <c r="FO131" s="95"/>
      <c r="FP131" s="95"/>
    </row>
    <row r="132" spans="2:172" ht="6.75" customHeight="1">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95"/>
      <c r="DO132" s="95"/>
      <c r="DP132" s="95"/>
      <c r="DQ132" s="95"/>
      <c r="DR132" s="95"/>
      <c r="DS132" s="95"/>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N132" s="95"/>
      <c r="FO132" s="95"/>
      <c r="FP132" s="95"/>
    </row>
    <row r="133" spans="2:172" ht="6.75" customHeight="1">
      <c r="B133" s="14" t="s">
        <v>27</v>
      </c>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row>
    <row r="134" spans="2:172" ht="6.75" customHeight="1">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row>
    <row r="135" spans="2:172" ht="6.75" customHeight="1">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row>
    <row r="136" spans="2:172" ht="6.75"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row>
    <row r="137" spans="2:172" ht="6.75" customHeight="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row>
    <row r="141" spans="2:172" ht="6.75" customHeight="1">
      <c r="B141" s="11"/>
      <c r="C141" s="11"/>
      <c r="D141" s="11"/>
      <c r="E141" s="11"/>
      <c r="F141" s="15"/>
      <c r="G141" s="34"/>
      <c r="H141" s="34"/>
      <c r="I141" s="34"/>
      <c r="J141" s="34"/>
      <c r="K141" s="34"/>
      <c r="L141" s="34"/>
      <c r="M141" s="34"/>
      <c r="N141" s="34"/>
      <c r="O141" s="34"/>
      <c r="P141" s="34"/>
      <c r="Q141" s="34"/>
      <c r="R141" s="34"/>
      <c r="S141" s="34"/>
      <c r="T141" s="34"/>
      <c r="U141" s="34"/>
      <c r="V141" s="34"/>
      <c r="W141" s="34"/>
      <c r="X141" s="43"/>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row>
    <row r="142" spans="2:172" ht="6.75" customHeight="1">
      <c r="B142" s="11"/>
      <c r="C142" s="11"/>
      <c r="D142" s="11"/>
      <c r="E142" s="11"/>
      <c r="F142" s="15"/>
      <c r="G142" s="34"/>
      <c r="H142" s="34"/>
      <c r="I142" s="34"/>
      <c r="J142" s="34"/>
      <c r="K142" s="34"/>
      <c r="L142" s="34"/>
      <c r="M142" s="34"/>
      <c r="N142" s="34"/>
      <c r="O142" s="34"/>
      <c r="P142" s="34"/>
      <c r="Q142" s="34"/>
      <c r="R142" s="34"/>
      <c r="S142" s="34"/>
      <c r="T142" s="34"/>
      <c r="U142" s="34"/>
      <c r="V142" s="34"/>
      <c r="W142" s="34"/>
      <c r="X142" s="43"/>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row>
    <row r="143" spans="2:172" ht="6.75" customHeight="1">
      <c r="B143" s="11"/>
      <c r="C143" s="11"/>
      <c r="D143" s="11"/>
      <c r="E143" s="11"/>
      <c r="F143" s="15"/>
      <c r="G143" s="34"/>
      <c r="H143" s="34"/>
      <c r="I143" s="34"/>
      <c r="J143" s="34"/>
      <c r="K143" s="34"/>
      <c r="L143" s="34"/>
      <c r="M143" s="34"/>
      <c r="N143" s="34"/>
      <c r="O143" s="34"/>
      <c r="P143" s="34"/>
      <c r="Q143" s="34"/>
      <c r="R143" s="34"/>
      <c r="S143" s="34"/>
      <c r="T143" s="34"/>
      <c r="U143" s="34"/>
      <c r="V143" s="34"/>
      <c r="W143" s="34"/>
      <c r="X143" s="43"/>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row>
    <row r="144" spans="2:172" ht="6.75" customHeight="1">
      <c r="B144" s="11"/>
      <c r="C144" s="11"/>
      <c r="D144" s="11"/>
      <c r="E144" s="11"/>
      <c r="F144" s="15"/>
      <c r="G144" s="35"/>
      <c r="H144" s="35"/>
      <c r="I144" s="35"/>
      <c r="J144" s="35"/>
      <c r="K144" s="35"/>
      <c r="L144" s="35"/>
      <c r="M144" s="35"/>
      <c r="N144" s="35"/>
      <c r="O144" s="35"/>
      <c r="P144" s="35"/>
      <c r="Q144" s="35"/>
      <c r="R144" s="35"/>
      <c r="S144" s="35"/>
      <c r="T144" s="35"/>
      <c r="U144" s="35"/>
      <c r="V144" s="35"/>
      <c r="W144" s="35"/>
      <c r="X144" s="15"/>
      <c r="Y144" s="15"/>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row>
    <row r="145" spans="2:91" ht="6.75" customHeight="1">
      <c r="B145" s="15"/>
      <c r="C145" s="15"/>
      <c r="D145" s="15"/>
      <c r="E145" s="15"/>
      <c r="F145" s="15"/>
      <c r="G145" s="35"/>
      <c r="H145" s="35"/>
      <c r="I145" s="35"/>
      <c r="J145" s="35"/>
      <c r="K145" s="35"/>
      <c r="L145" s="35"/>
      <c r="M145" s="35"/>
      <c r="N145" s="35"/>
      <c r="O145" s="35"/>
      <c r="P145" s="35"/>
      <c r="Q145" s="35"/>
      <c r="R145" s="35"/>
      <c r="S145" s="35"/>
      <c r="T145" s="35"/>
      <c r="U145" s="35"/>
      <c r="V145" s="35"/>
      <c r="W145" s="35"/>
      <c r="X145" s="15"/>
      <c r="Y145" s="15"/>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row>
    <row r="146" spans="2:91" ht="6.75" customHeight="1">
      <c r="B146" s="15"/>
      <c r="C146" s="15"/>
      <c r="D146" s="15"/>
      <c r="E146" s="15"/>
      <c r="F146" s="15"/>
      <c r="G146" s="35"/>
      <c r="H146" s="35"/>
      <c r="I146" s="35"/>
      <c r="J146" s="35"/>
      <c r="K146" s="35"/>
      <c r="L146" s="35"/>
      <c r="M146" s="35"/>
      <c r="N146" s="35"/>
      <c r="O146" s="35"/>
      <c r="P146" s="35"/>
      <c r="Q146" s="35"/>
      <c r="R146" s="35"/>
      <c r="S146" s="35"/>
      <c r="T146" s="35"/>
      <c r="U146" s="35"/>
      <c r="V146" s="35"/>
      <c r="W146" s="35"/>
      <c r="X146" s="15"/>
      <c r="Y146" s="15"/>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row>
    <row r="147" spans="2:91" ht="6.75" customHeight="1">
      <c r="B147" s="15"/>
      <c r="C147" s="15"/>
      <c r="D147" s="15"/>
      <c r="E147" s="15"/>
      <c r="F147" s="15"/>
      <c r="G147" s="35"/>
      <c r="H147" s="35"/>
      <c r="I147" s="35"/>
      <c r="J147" s="35"/>
      <c r="K147" s="35"/>
      <c r="L147" s="35"/>
      <c r="M147" s="35"/>
      <c r="N147" s="35"/>
      <c r="O147" s="35"/>
      <c r="P147" s="35"/>
      <c r="Q147" s="35"/>
      <c r="R147" s="35"/>
      <c r="S147" s="35"/>
      <c r="T147" s="35"/>
      <c r="U147" s="35"/>
      <c r="V147" s="35"/>
      <c r="W147" s="35"/>
      <c r="X147" s="15"/>
      <c r="Y147" s="15"/>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row>
    <row r="148" spans="2:91" ht="6.75" customHeight="1">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row>
    <row r="149" spans="2:91" ht="6.75" customHeight="1">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row>
    <row r="150" spans="2:91" ht="6.75" customHeight="1">
      <c r="B150" s="11"/>
      <c r="C150" s="11"/>
      <c r="D150" s="11"/>
      <c r="E150" s="11"/>
      <c r="F150" s="15"/>
      <c r="G150" s="35"/>
      <c r="H150" s="35"/>
      <c r="I150" s="35"/>
      <c r="J150" s="35"/>
      <c r="K150" s="35"/>
      <c r="L150" s="35"/>
      <c r="M150" s="35"/>
      <c r="N150" s="35"/>
      <c r="O150" s="35"/>
      <c r="P150" s="35"/>
      <c r="Q150" s="35"/>
      <c r="R150" s="35"/>
      <c r="S150" s="35"/>
      <c r="T150" s="35"/>
      <c r="U150" s="35"/>
      <c r="V150" s="35"/>
      <c r="W150" s="35"/>
      <c r="X150" s="15"/>
      <c r="Y150" s="15"/>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15"/>
      <c r="BW150" s="15"/>
      <c r="BX150" s="15"/>
      <c r="BY150" s="15"/>
      <c r="BZ150" s="15"/>
      <c r="CA150" s="15"/>
      <c r="CB150" s="15"/>
      <c r="CC150" s="15"/>
      <c r="CD150" s="15"/>
      <c r="CE150" s="15"/>
      <c r="CF150" s="15"/>
      <c r="CG150" s="15"/>
      <c r="CH150" s="15"/>
      <c r="CI150" s="15"/>
      <c r="CJ150" s="15"/>
      <c r="CK150" s="15"/>
      <c r="CL150" s="15"/>
      <c r="CM150" s="15"/>
    </row>
    <row r="151" spans="2:91" ht="6.75" customHeight="1">
      <c r="B151" s="11"/>
      <c r="C151" s="11"/>
      <c r="D151" s="11"/>
      <c r="E151" s="11"/>
      <c r="F151" s="15"/>
      <c r="G151" s="35"/>
      <c r="H151" s="35"/>
      <c r="I151" s="35"/>
      <c r="J151" s="35"/>
      <c r="K151" s="35"/>
      <c r="L151" s="35"/>
      <c r="M151" s="35"/>
      <c r="N151" s="35"/>
      <c r="O151" s="35"/>
      <c r="P151" s="35"/>
      <c r="Q151" s="35"/>
      <c r="R151" s="35"/>
      <c r="S151" s="35"/>
      <c r="T151" s="35"/>
      <c r="U151" s="35"/>
      <c r="V151" s="35"/>
      <c r="W151" s="35"/>
      <c r="X151" s="15"/>
      <c r="Y151" s="15"/>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15"/>
      <c r="BW151" s="15"/>
      <c r="BX151" s="15"/>
      <c r="BY151" s="15"/>
      <c r="BZ151" s="15"/>
      <c r="CA151" s="15"/>
      <c r="CB151" s="15"/>
      <c r="CC151" s="15"/>
      <c r="CD151" s="15"/>
      <c r="CE151" s="15"/>
      <c r="CF151" s="15"/>
      <c r="CG151" s="15"/>
      <c r="CH151" s="15"/>
      <c r="CI151" s="15"/>
      <c r="CJ151" s="15"/>
      <c r="CK151" s="15"/>
      <c r="CL151" s="15"/>
      <c r="CM151" s="15"/>
    </row>
    <row r="152" spans="2:91" ht="6.75" customHeight="1">
      <c r="B152" s="11"/>
      <c r="C152" s="11"/>
      <c r="D152" s="11"/>
      <c r="E152" s="11"/>
      <c r="F152" s="15"/>
      <c r="G152" s="35"/>
      <c r="H152" s="35"/>
      <c r="I152" s="35"/>
      <c r="J152" s="35"/>
      <c r="K152" s="35"/>
      <c r="L152" s="35"/>
      <c r="M152" s="35"/>
      <c r="N152" s="35"/>
      <c r="O152" s="35"/>
      <c r="P152" s="35"/>
      <c r="Q152" s="35"/>
      <c r="R152" s="35"/>
      <c r="S152" s="35"/>
      <c r="T152" s="35"/>
      <c r="U152" s="35"/>
      <c r="V152" s="35"/>
      <c r="W152" s="35"/>
      <c r="X152" s="15"/>
      <c r="Y152" s="15"/>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15"/>
      <c r="BW152" s="15"/>
      <c r="BX152" s="15"/>
      <c r="BY152" s="15"/>
      <c r="BZ152" s="15"/>
      <c r="CA152" s="15"/>
      <c r="CB152" s="15"/>
      <c r="CC152" s="15"/>
      <c r="CD152" s="15"/>
      <c r="CE152" s="15"/>
      <c r="CF152" s="15"/>
      <c r="CG152" s="15"/>
      <c r="CH152" s="15"/>
      <c r="CI152" s="15"/>
      <c r="CJ152" s="15"/>
      <c r="CK152" s="15"/>
      <c r="CL152" s="15"/>
      <c r="CM152" s="15"/>
    </row>
    <row r="153" spans="2:91" ht="6.75" customHeight="1">
      <c r="B153" s="11"/>
      <c r="C153" s="11"/>
      <c r="D153" s="11"/>
      <c r="E153" s="11"/>
      <c r="F153" s="15"/>
      <c r="G153" s="35"/>
      <c r="H153" s="35"/>
      <c r="I153" s="35"/>
      <c r="J153" s="35"/>
      <c r="K153" s="35"/>
      <c r="L153" s="35"/>
      <c r="M153" s="35"/>
      <c r="N153" s="35"/>
      <c r="O153" s="35"/>
      <c r="P153" s="35"/>
      <c r="Q153" s="35"/>
      <c r="R153" s="35"/>
      <c r="S153" s="35"/>
      <c r="T153" s="35"/>
      <c r="U153" s="35"/>
      <c r="V153" s="35"/>
      <c r="W153" s="35"/>
      <c r="X153" s="15"/>
      <c r="Y153" s="15"/>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15"/>
      <c r="BW153" s="15"/>
      <c r="BX153" s="15"/>
      <c r="BY153" s="15"/>
      <c r="BZ153" s="15"/>
      <c r="CA153" s="15"/>
      <c r="CB153" s="15"/>
      <c r="CC153" s="15"/>
      <c r="CD153" s="15"/>
      <c r="CE153" s="15"/>
      <c r="CF153" s="15"/>
      <c r="CG153" s="15"/>
      <c r="CH153" s="15"/>
      <c r="CI153" s="15"/>
      <c r="CJ153" s="15"/>
      <c r="CK153" s="15"/>
      <c r="CL153" s="15"/>
      <c r="CM153" s="15"/>
    </row>
    <row r="154" spans="2:91" ht="6.75" customHeight="1">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94"/>
      <c r="AN154" s="94"/>
      <c r="AO154" s="94"/>
      <c r="AP154" s="94"/>
      <c r="AQ154" s="94"/>
      <c r="AR154" s="94"/>
      <c r="AS154" s="94"/>
      <c r="AT154" s="94"/>
      <c r="AU154" s="94"/>
      <c r="AV154" s="94"/>
      <c r="AW154" s="94"/>
      <c r="AX154" s="42"/>
      <c r="AY154" s="42"/>
      <c r="AZ154" s="42"/>
      <c r="BA154" s="42"/>
      <c r="BB154" s="42"/>
      <c r="BC154" s="42"/>
      <c r="BD154" s="42"/>
      <c r="BE154" s="42"/>
      <c r="BF154" s="42"/>
      <c r="BG154" s="42"/>
      <c r="BH154" s="42"/>
      <c r="BI154" s="42"/>
      <c r="BJ154" s="42"/>
      <c r="BK154" s="42"/>
      <c r="BL154" s="42"/>
      <c r="BM154" s="42"/>
      <c r="BN154" s="42"/>
      <c r="BO154" s="42"/>
      <c r="BP154" s="42"/>
      <c r="BQ154" s="42"/>
      <c r="BR154" s="35"/>
      <c r="BS154" s="35"/>
      <c r="BT154" s="15"/>
      <c r="BU154" s="15"/>
      <c r="BV154" s="15"/>
      <c r="BW154" s="15"/>
      <c r="BX154" s="15"/>
      <c r="BY154" s="15"/>
      <c r="BZ154" s="15"/>
      <c r="CA154" s="15"/>
      <c r="CB154" s="15"/>
      <c r="CC154" s="15"/>
      <c r="CD154" s="15"/>
      <c r="CE154" s="15"/>
      <c r="CF154" s="15"/>
      <c r="CG154" s="15"/>
      <c r="CH154" s="15"/>
      <c r="CI154" s="15"/>
      <c r="CJ154" s="15"/>
      <c r="CK154" s="15"/>
      <c r="CL154" s="15"/>
      <c r="CM154" s="15"/>
    </row>
    <row r="155" spans="2:91" ht="6.75" customHeight="1">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94"/>
      <c r="AN155" s="94"/>
      <c r="AO155" s="94"/>
      <c r="AP155" s="94"/>
      <c r="AQ155" s="94"/>
      <c r="AR155" s="94"/>
      <c r="AS155" s="94"/>
      <c r="AT155" s="94"/>
      <c r="AU155" s="94"/>
      <c r="AV155" s="94"/>
      <c r="AW155" s="94"/>
      <c r="AX155" s="42"/>
      <c r="AY155" s="42"/>
      <c r="AZ155" s="42"/>
      <c r="BA155" s="42"/>
      <c r="BB155" s="42"/>
      <c r="BC155" s="42"/>
      <c r="BD155" s="42"/>
      <c r="BE155" s="42"/>
      <c r="BF155" s="42"/>
      <c r="BG155" s="42"/>
      <c r="BH155" s="42"/>
      <c r="BI155" s="42"/>
      <c r="BJ155" s="42"/>
      <c r="BK155" s="42"/>
      <c r="BL155" s="42"/>
      <c r="BM155" s="42"/>
      <c r="BN155" s="42"/>
      <c r="BO155" s="42"/>
      <c r="BP155" s="42"/>
      <c r="BQ155" s="42"/>
      <c r="BR155" s="35"/>
      <c r="BS155" s="35"/>
      <c r="BT155" s="15"/>
      <c r="BU155" s="15"/>
      <c r="BV155" s="15"/>
      <c r="BW155" s="15"/>
      <c r="BX155" s="15"/>
      <c r="BY155" s="15"/>
      <c r="BZ155" s="15"/>
      <c r="CA155" s="15"/>
      <c r="CB155" s="15"/>
      <c r="CC155" s="15"/>
      <c r="CD155" s="15"/>
      <c r="CE155" s="15"/>
      <c r="CF155" s="15"/>
      <c r="CG155" s="15"/>
      <c r="CH155" s="15"/>
      <c r="CI155" s="15"/>
      <c r="CJ155" s="15"/>
      <c r="CK155" s="15"/>
      <c r="CL155" s="15"/>
      <c r="CM155" s="15"/>
    </row>
    <row r="156" spans="2:91" ht="6.75" customHeight="1">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94"/>
      <c r="AN156" s="94"/>
      <c r="AO156" s="94"/>
      <c r="AP156" s="94"/>
      <c r="AQ156" s="94"/>
      <c r="AR156" s="94"/>
      <c r="AS156" s="94"/>
      <c r="AT156" s="94"/>
      <c r="AU156" s="94"/>
      <c r="AV156" s="94"/>
      <c r="AW156" s="94"/>
      <c r="AX156" s="42"/>
      <c r="AY156" s="42"/>
      <c r="AZ156" s="42"/>
      <c r="BA156" s="42"/>
      <c r="BB156" s="42"/>
      <c r="BC156" s="42"/>
      <c r="BD156" s="42"/>
      <c r="BE156" s="42"/>
      <c r="BF156" s="42"/>
      <c r="BG156" s="42"/>
      <c r="BH156" s="42"/>
      <c r="BI156" s="42"/>
      <c r="BJ156" s="42"/>
      <c r="BK156" s="42"/>
      <c r="BL156" s="42"/>
      <c r="BM156" s="42"/>
      <c r="BN156" s="42"/>
      <c r="BO156" s="42"/>
      <c r="BP156" s="42"/>
      <c r="BQ156" s="42"/>
      <c r="BR156" s="35"/>
      <c r="BS156" s="35"/>
      <c r="BT156" s="15"/>
      <c r="BU156" s="15"/>
      <c r="BV156" s="15"/>
      <c r="BW156" s="15"/>
      <c r="BX156" s="15"/>
      <c r="BY156" s="15"/>
      <c r="BZ156" s="15"/>
      <c r="CA156" s="15"/>
      <c r="CB156" s="15"/>
      <c r="CC156" s="15"/>
      <c r="CD156" s="15"/>
      <c r="CE156" s="15"/>
      <c r="CF156" s="15"/>
      <c r="CG156" s="15"/>
      <c r="CH156" s="15"/>
      <c r="CI156" s="15"/>
      <c r="CJ156" s="15"/>
      <c r="CK156" s="15"/>
      <c r="CL156" s="15"/>
      <c r="CM156" s="15"/>
    </row>
    <row r="157" spans="2:91" ht="6.75" customHeight="1">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row>
    <row r="158" spans="2:91" ht="6.75" customHeight="1">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row>
    <row r="159" spans="2:91" ht="6.75" customHeight="1">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row>
    <row r="160" spans="2:91" ht="6.75" customHeight="1">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row>
    <row r="161" spans="2:91" ht="6.75" customHeight="1">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row>
    <row r="162" spans="2:91" ht="6.75" customHeight="1">
      <c r="B162" s="11"/>
      <c r="C162" s="11"/>
      <c r="D162" s="11"/>
      <c r="E162" s="11"/>
      <c r="F162" s="28"/>
      <c r="G162" s="28"/>
      <c r="H162" s="28"/>
      <c r="I162" s="28"/>
      <c r="J162" s="28"/>
      <c r="K162" s="28"/>
      <c r="L162" s="28"/>
      <c r="M162" s="28"/>
      <c r="N162" s="28"/>
      <c r="O162" s="28"/>
      <c r="P162" s="28"/>
      <c r="Q162" s="28"/>
      <c r="R162" s="28"/>
      <c r="S162" s="28"/>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15"/>
      <c r="CM162" s="15"/>
    </row>
    <row r="163" spans="2:91" ht="6.75" customHeight="1">
      <c r="B163" s="11"/>
      <c r="C163" s="11"/>
      <c r="D163" s="11"/>
      <c r="E163" s="11"/>
      <c r="F163" s="28"/>
      <c r="G163" s="28"/>
      <c r="H163" s="28"/>
      <c r="I163" s="28"/>
      <c r="J163" s="28"/>
      <c r="K163" s="28"/>
      <c r="L163" s="28"/>
      <c r="M163" s="28"/>
      <c r="N163" s="28"/>
      <c r="O163" s="28"/>
      <c r="P163" s="28"/>
      <c r="Q163" s="28"/>
      <c r="R163" s="28"/>
      <c r="S163" s="28"/>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15"/>
      <c r="CM163" s="15"/>
    </row>
    <row r="164" spans="2:91" ht="6.75" customHeight="1">
      <c r="B164" s="11"/>
      <c r="C164" s="11"/>
      <c r="D164" s="11"/>
      <c r="E164" s="11"/>
      <c r="F164" s="28"/>
      <c r="G164" s="28"/>
      <c r="H164" s="28"/>
      <c r="I164" s="28"/>
      <c r="J164" s="28"/>
      <c r="K164" s="28"/>
      <c r="L164" s="28"/>
      <c r="M164" s="28"/>
      <c r="N164" s="28"/>
      <c r="O164" s="28"/>
      <c r="P164" s="28"/>
      <c r="Q164" s="28"/>
      <c r="R164" s="28"/>
      <c r="S164" s="28"/>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15"/>
      <c r="CM164" s="15"/>
    </row>
    <row r="165" spans="2:91" ht="6.75" customHeight="1">
      <c r="B165" s="11"/>
      <c r="C165" s="11"/>
      <c r="D165" s="11"/>
      <c r="E165" s="11"/>
      <c r="F165" s="28"/>
      <c r="G165" s="28"/>
      <c r="H165" s="28"/>
      <c r="I165" s="28"/>
      <c r="J165" s="28"/>
      <c r="K165" s="28"/>
      <c r="L165" s="28"/>
      <c r="M165" s="28"/>
      <c r="N165" s="28"/>
      <c r="O165" s="28"/>
      <c r="P165" s="28"/>
      <c r="Q165" s="28"/>
      <c r="R165" s="28"/>
      <c r="S165" s="28"/>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15"/>
      <c r="CM165" s="15"/>
    </row>
    <row r="166" spans="2:91" ht="6.75" customHeight="1">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row>
  </sheetData>
  <mergeCells count="786">
    <mergeCell ref="F3:N6"/>
    <mergeCell ref="Y3:AG6"/>
    <mergeCell ref="AN3:AQ6"/>
    <mergeCell ref="AR3:AZ6"/>
    <mergeCell ref="BA3:BM6"/>
    <mergeCell ref="BN3:BV6"/>
    <mergeCell ref="BW3:CG6"/>
    <mergeCell ref="CN3:CQ6"/>
    <mergeCell ref="CR3:CU6"/>
    <mergeCell ref="CV3:DE6"/>
    <mergeCell ref="DF3:DI6"/>
    <mergeCell ref="DJ3:DM6"/>
    <mergeCell ref="DN3:DQ6"/>
    <mergeCell ref="DR3:DU6"/>
    <mergeCell ref="DV3:DY6"/>
    <mergeCell ref="EJ3:EP6"/>
    <mergeCell ref="EQ3:EW6"/>
    <mergeCell ref="EX3:EZ6"/>
    <mergeCell ref="FA3:FC6"/>
    <mergeCell ref="FD3:FF6"/>
    <mergeCell ref="FG3:FI6"/>
    <mergeCell ref="FJ3:FL6"/>
    <mergeCell ref="FM3:FO6"/>
    <mergeCell ref="F7:N10"/>
    <mergeCell ref="Y7:AG10"/>
    <mergeCell ref="EJ7:EP10"/>
    <mergeCell ref="EQ7:EU10"/>
    <mergeCell ref="EV7:FK10"/>
    <mergeCell ref="FL7:FO10"/>
    <mergeCell ref="AB12:EO16"/>
    <mergeCell ref="I17:FE20"/>
    <mergeCell ref="I21:FE24"/>
    <mergeCell ref="I26:O29"/>
    <mergeCell ref="P26:S29"/>
    <mergeCell ref="T26:X29"/>
    <mergeCell ref="Y26:AB29"/>
    <mergeCell ref="AC26:AF29"/>
    <mergeCell ref="AG26:AJ29"/>
    <mergeCell ref="AK26:AN29"/>
    <mergeCell ref="I30:BF35"/>
    <mergeCell ref="BH31:BL35"/>
    <mergeCell ref="B38:E41"/>
    <mergeCell ref="G38:Z41"/>
    <mergeCell ref="AA38:AC42"/>
    <mergeCell ref="AD38:AF42"/>
    <mergeCell ref="AG38:AI42"/>
    <mergeCell ref="AJ38:AL42"/>
    <mergeCell ref="AM38:AO42"/>
    <mergeCell ref="AP38:AR42"/>
    <mergeCell ref="AS38:AU42"/>
    <mergeCell ref="AV38:AX42"/>
    <mergeCell ref="B44:E47"/>
    <mergeCell ref="G44:W46"/>
    <mergeCell ref="AA44:AB45"/>
    <mergeCell ref="AC44:AD45"/>
    <mergeCell ref="AE44:AF45"/>
    <mergeCell ref="AG44:AH45"/>
    <mergeCell ref="AI44:AJ45"/>
    <mergeCell ref="AK44:AL45"/>
    <mergeCell ref="AM44:AN45"/>
    <mergeCell ref="AO44:AP45"/>
    <mergeCell ref="AQ44:AR45"/>
    <mergeCell ref="AS44:AT45"/>
    <mergeCell ref="AU44:AV45"/>
    <mergeCell ref="AW44:AX45"/>
    <mergeCell ref="AY44:AZ45"/>
    <mergeCell ref="BA44:BB45"/>
    <mergeCell ref="BC44:BD45"/>
    <mergeCell ref="BE44:BF45"/>
    <mergeCell ref="BG44:BH45"/>
    <mergeCell ref="BI44:BJ45"/>
    <mergeCell ref="BK44:BL45"/>
    <mergeCell ref="BM44:BN45"/>
    <mergeCell ref="BO44:BP45"/>
    <mergeCell ref="BQ44:BR45"/>
    <mergeCell ref="BS44:BT45"/>
    <mergeCell ref="BU44:BV45"/>
    <mergeCell ref="BW44:BX45"/>
    <mergeCell ref="BY44:BZ45"/>
    <mergeCell ref="CA44:CB45"/>
    <mergeCell ref="CC44:CD45"/>
    <mergeCell ref="CE44:CF45"/>
    <mergeCell ref="CG44:CH45"/>
    <mergeCell ref="CI44:CJ45"/>
    <mergeCell ref="CK44:CL45"/>
    <mergeCell ref="CM44:CN45"/>
    <mergeCell ref="CO44:CP45"/>
    <mergeCell ref="CQ44:CR45"/>
    <mergeCell ref="CS44:CT45"/>
    <mergeCell ref="CU44:CV45"/>
    <mergeCell ref="CW44:CX45"/>
    <mergeCell ref="CY44:CZ45"/>
    <mergeCell ref="DA44:DB45"/>
    <mergeCell ref="DC44:DD45"/>
    <mergeCell ref="DE44:DF45"/>
    <mergeCell ref="DG44:DH45"/>
    <mergeCell ref="DI44:DJ45"/>
    <mergeCell ref="DK44:DL45"/>
    <mergeCell ref="DM44:DN45"/>
    <mergeCell ref="DO44:DP45"/>
    <mergeCell ref="DQ44:DR45"/>
    <mergeCell ref="DS44:DT45"/>
    <mergeCell ref="DU44:DV45"/>
    <mergeCell ref="DW44:DX45"/>
    <mergeCell ref="DY44:DZ45"/>
    <mergeCell ref="EA44:EB45"/>
    <mergeCell ref="EC44:ED45"/>
    <mergeCell ref="EE44:EF45"/>
    <mergeCell ref="EG44:EH45"/>
    <mergeCell ref="EI44:EJ45"/>
    <mergeCell ref="EK44:EL45"/>
    <mergeCell ref="EM44:EN45"/>
    <mergeCell ref="EO44:EP45"/>
    <mergeCell ref="EQ44:ER45"/>
    <mergeCell ref="ES44:ET45"/>
    <mergeCell ref="EU44:EV45"/>
    <mergeCell ref="EW44:EX45"/>
    <mergeCell ref="EY44:EZ45"/>
    <mergeCell ref="FA44:FB45"/>
    <mergeCell ref="FC44:FD45"/>
    <mergeCell ref="FE44:FF45"/>
    <mergeCell ref="FG44:FH45"/>
    <mergeCell ref="FI44:FJ45"/>
    <mergeCell ref="FK44:FL45"/>
    <mergeCell ref="FM44:FN45"/>
    <mergeCell ref="G47:W50"/>
    <mergeCell ref="AA47:AD50"/>
    <mergeCell ref="AE47:AH50"/>
    <mergeCell ref="AI47:AL50"/>
    <mergeCell ref="AM47:AP50"/>
    <mergeCell ref="AQ47:AT50"/>
    <mergeCell ref="AU47:AX50"/>
    <mergeCell ref="AY47:BB50"/>
    <mergeCell ref="BC47:BF50"/>
    <mergeCell ref="BG47:BJ50"/>
    <mergeCell ref="BK47:BN50"/>
    <mergeCell ref="BO47:BR50"/>
    <mergeCell ref="BS47:BV50"/>
    <mergeCell ref="BW47:BZ50"/>
    <mergeCell ref="CA47:CD50"/>
    <mergeCell ref="CE47:CH50"/>
    <mergeCell ref="CI47:CL50"/>
    <mergeCell ref="CM47:CP50"/>
    <mergeCell ref="CQ47:CT50"/>
    <mergeCell ref="CU47:CX50"/>
    <mergeCell ref="CY47:DB50"/>
    <mergeCell ref="DC47:DF50"/>
    <mergeCell ref="DG47:DJ50"/>
    <mergeCell ref="DK47:DN50"/>
    <mergeCell ref="DO47:DR50"/>
    <mergeCell ref="DS47:DV50"/>
    <mergeCell ref="DW47:DZ50"/>
    <mergeCell ref="EA47:ED50"/>
    <mergeCell ref="EE47:EH50"/>
    <mergeCell ref="EI47:EL50"/>
    <mergeCell ref="EM47:EP50"/>
    <mergeCell ref="EQ47:ET50"/>
    <mergeCell ref="EU47:EX50"/>
    <mergeCell ref="EY47:FB50"/>
    <mergeCell ref="FC47:FF50"/>
    <mergeCell ref="FG47:FJ50"/>
    <mergeCell ref="FK47:FN50"/>
    <mergeCell ref="B52:E55"/>
    <mergeCell ref="G52:W54"/>
    <mergeCell ref="AA52:AB53"/>
    <mergeCell ref="AC52:AD53"/>
    <mergeCell ref="AE52:AF53"/>
    <mergeCell ref="AG52:AH53"/>
    <mergeCell ref="AI52:AJ53"/>
    <mergeCell ref="AK52:AL53"/>
    <mergeCell ref="AM52:AN53"/>
    <mergeCell ref="AO52:AP53"/>
    <mergeCell ref="AQ52:AR53"/>
    <mergeCell ref="AS52:AT53"/>
    <mergeCell ref="AU52:AV53"/>
    <mergeCell ref="AW52:AX53"/>
    <mergeCell ref="AY52:AZ53"/>
    <mergeCell ref="BA52:BB53"/>
    <mergeCell ref="BC52:BD53"/>
    <mergeCell ref="BE52:BF53"/>
    <mergeCell ref="BG52:BH53"/>
    <mergeCell ref="BI52:BJ53"/>
    <mergeCell ref="BK52:BL53"/>
    <mergeCell ref="BM52:BN53"/>
    <mergeCell ref="BO52:BP53"/>
    <mergeCell ref="BQ52:BR53"/>
    <mergeCell ref="BS52:BT53"/>
    <mergeCell ref="BU52:BV53"/>
    <mergeCell ref="BW52:BX53"/>
    <mergeCell ref="BY52:BZ53"/>
    <mergeCell ref="CA52:CB53"/>
    <mergeCell ref="CC52:CD53"/>
    <mergeCell ref="CE52:CF53"/>
    <mergeCell ref="CG52:CH53"/>
    <mergeCell ref="CI52:CJ53"/>
    <mergeCell ref="CK52:CL53"/>
    <mergeCell ref="CM52:CN53"/>
    <mergeCell ref="CO52:CP53"/>
    <mergeCell ref="CQ52:CR53"/>
    <mergeCell ref="CS52:CT53"/>
    <mergeCell ref="CU52:CV53"/>
    <mergeCell ref="CW52:CX53"/>
    <mergeCell ref="CY52:CZ53"/>
    <mergeCell ref="DA52:DB53"/>
    <mergeCell ref="DC52:DD53"/>
    <mergeCell ref="DE52:DF53"/>
    <mergeCell ref="DG52:DH53"/>
    <mergeCell ref="DI52:DJ53"/>
    <mergeCell ref="DK52:DL53"/>
    <mergeCell ref="DM52:DN53"/>
    <mergeCell ref="DO52:DP53"/>
    <mergeCell ref="DQ52:DR53"/>
    <mergeCell ref="DS52:DT53"/>
    <mergeCell ref="DU52:DV53"/>
    <mergeCell ref="DW52:DX53"/>
    <mergeCell ref="DY52:DZ53"/>
    <mergeCell ref="EA52:EB53"/>
    <mergeCell ref="EC52:ED53"/>
    <mergeCell ref="EE52:EF53"/>
    <mergeCell ref="EG52:EH53"/>
    <mergeCell ref="EI52:EJ53"/>
    <mergeCell ref="EK52:EL53"/>
    <mergeCell ref="EM52:EN53"/>
    <mergeCell ref="EO52:EP53"/>
    <mergeCell ref="EQ52:ER53"/>
    <mergeCell ref="ES52:ET53"/>
    <mergeCell ref="EU52:EV53"/>
    <mergeCell ref="EW52:EX53"/>
    <mergeCell ref="EY52:EZ53"/>
    <mergeCell ref="FA52:FB53"/>
    <mergeCell ref="FC52:FD53"/>
    <mergeCell ref="FE52:FF53"/>
    <mergeCell ref="FG52:FH53"/>
    <mergeCell ref="FI52:FJ53"/>
    <mergeCell ref="FK52:FL53"/>
    <mergeCell ref="FM52:FN53"/>
    <mergeCell ref="G55:W58"/>
    <mergeCell ref="AA55:AD58"/>
    <mergeCell ref="AE55:AH58"/>
    <mergeCell ref="AI55:AL58"/>
    <mergeCell ref="AM55:AP58"/>
    <mergeCell ref="AQ55:AT58"/>
    <mergeCell ref="AU55:AX58"/>
    <mergeCell ref="AY55:BB58"/>
    <mergeCell ref="BC55:BF58"/>
    <mergeCell ref="BG55:BJ58"/>
    <mergeCell ref="BK55:BN58"/>
    <mergeCell ref="BO55:BR58"/>
    <mergeCell ref="BS55:BV58"/>
    <mergeCell ref="BW55:BZ58"/>
    <mergeCell ref="CA55:CD58"/>
    <mergeCell ref="CE55:CH58"/>
    <mergeCell ref="CI55:CL58"/>
    <mergeCell ref="CM55:CP58"/>
    <mergeCell ref="CQ55:CT58"/>
    <mergeCell ref="CU55:CX58"/>
    <mergeCell ref="CY55:DB58"/>
    <mergeCell ref="DC55:DF58"/>
    <mergeCell ref="DG55:DJ58"/>
    <mergeCell ref="DK55:DN58"/>
    <mergeCell ref="DO55:DR58"/>
    <mergeCell ref="DS55:DV58"/>
    <mergeCell ref="DW55:DZ58"/>
    <mergeCell ref="EA55:ED58"/>
    <mergeCell ref="EE55:EH58"/>
    <mergeCell ref="EI55:EL58"/>
    <mergeCell ref="EM55:EP58"/>
    <mergeCell ref="EQ55:ET58"/>
    <mergeCell ref="EU55:EX58"/>
    <mergeCell ref="EY55:FB58"/>
    <mergeCell ref="FC55:FF58"/>
    <mergeCell ref="FG55:FJ58"/>
    <mergeCell ref="FK55:FN58"/>
    <mergeCell ref="BS60:CG62"/>
    <mergeCell ref="CI60:CJ61"/>
    <mergeCell ref="CK60:CL61"/>
    <mergeCell ref="CM60:CN61"/>
    <mergeCell ref="CO60:CP61"/>
    <mergeCell ref="CQ60:CR61"/>
    <mergeCell ref="CS60:CT61"/>
    <mergeCell ref="CU60:CV61"/>
    <mergeCell ref="CW60:CX61"/>
    <mergeCell ref="CY60:CZ61"/>
    <mergeCell ref="DA60:DB61"/>
    <mergeCell ref="DC60:DD61"/>
    <mergeCell ref="DE60:DF61"/>
    <mergeCell ref="DG60:DH61"/>
    <mergeCell ref="DI60:DJ61"/>
    <mergeCell ref="DK60:DL61"/>
    <mergeCell ref="DM60:DN61"/>
    <mergeCell ref="DO60:DP61"/>
    <mergeCell ref="DQ60:DR61"/>
    <mergeCell ref="DS60:DT61"/>
    <mergeCell ref="DU60:DV61"/>
    <mergeCell ref="B63:E66"/>
    <mergeCell ref="G63:P66"/>
    <mergeCell ref="AA63:AD66"/>
    <mergeCell ref="AE63:AH66"/>
    <mergeCell ref="AI63:AL66"/>
    <mergeCell ref="AM63:AP66"/>
    <mergeCell ref="AQ63:AT66"/>
    <mergeCell ref="AU63:AX66"/>
    <mergeCell ref="AY63:BB66"/>
    <mergeCell ref="BC63:BF66"/>
    <mergeCell ref="BG63:BJ66"/>
    <mergeCell ref="BK63:BN66"/>
    <mergeCell ref="BS63:CG66"/>
    <mergeCell ref="CI63:CL66"/>
    <mergeCell ref="CM63:CP66"/>
    <mergeCell ref="CQ63:CT66"/>
    <mergeCell ref="CU63:CX66"/>
    <mergeCell ref="CY63:DB66"/>
    <mergeCell ref="DC63:DF66"/>
    <mergeCell ref="DG63:DJ66"/>
    <mergeCell ref="DK63:DN66"/>
    <mergeCell ref="DO63:DR66"/>
    <mergeCell ref="DS63:DV66"/>
    <mergeCell ref="EB64:ED66"/>
    <mergeCell ref="B68:E71"/>
    <mergeCell ref="G68:Z71"/>
    <mergeCell ref="AA68:AD71"/>
    <mergeCell ref="AE68:AH71"/>
    <mergeCell ref="AI68:AL71"/>
    <mergeCell ref="AM68:AP71"/>
    <mergeCell ref="AQ68:AT71"/>
    <mergeCell ref="AU68:AX71"/>
    <mergeCell ref="AY68:BB71"/>
    <mergeCell ref="BC68:BF71"/>
    <mergeCell ref="BG68:BJ71"/>
    <mergeCell ref="BK68:BN71"/>
    <mergeCell ref="BO68:BR71"/>
    <mergeCell ref="BS68:BV71"/>
    <mergeCell ref="CE68:CH71"/>
    <mergeCell ref="CJ68:DA71"/>
    <mergeCell ref="DC68:DF71"/>
    <mergeCell ref="DG68:DJ71"/>
    <mergeCell ref="DK68:DN71"/>
    <mergeCell ref="DO68:DR71"/>
    <mergeCell ref="DS68:DV71"/>
    <mergeCell ref="DW68:DZ71"/>
    <mergeCell ref="EA68:ED71"/>
    <mergeCell ref="EE68:EH71"/>
    <mergeCell ref="EI68:EL71"/>
    <mergeCell ref="EM68:EP71"/>
    <mergeCell ref="EQ68:ET71"/>
    <mergeCell ref="EU68:EX71"/>
    <mergeCell ref="B73:E76"/>
    <mergeCell ref="G73:Z76"/>
    <mergeCell ref="AA73:AP76"/>
    <mergeCell ref="AQ73:BX76"/>
    <mergeCell ref="BY73:CN76"/>
    <mergeCell ref="B79:E82"/>
    <mergeCell ref="G79:Z82"/>
    <mergeCell ref="AA79:AC83"/>
    <mergeCell ref="AD79:AF83"/>
    <mergeCell ref="AG79:AI83"/>
    <mergeCell ref="AJ79:AL83"/>
    <mergeCell ref="AM79:AO83"/>
    <mergeCell ref="AP79:AR83"/>
    <mergeCell ref="AS79:AU83"/>
    <mergeCell ref="AV79:AX83"/>
    <mergeCell ref="B85:E88"/>
    <mergeCell ref="G85:W87"/>
    <mergeCell ref="AA85:AB86"/>
    <mergeCell ref="AC85:AD86"/>
    <mergeCell ref="AE85:AF86"/>
    <mergeCell ref="AG85:AH86"/>
    <mergeCell ref="AI85:AJ86"/>
    <mergeCell ref="AK85:AL86"/>
    <mergeCell ref="AM85:AN86"/>
    <mergeCell ref="AO85:AP86"/>
    <mergeCell ref="AQ85:AR86"/>
    <mergeCell ref="AS85:AT86"/>
    <mergeCell ref="AU85:AV86"/>
    <mergeCell ref="AW85:AX86"/>
    <mergeCell ref="AY85:AZ86"/>
    <mergeCell ref="BA85:BB86"/>
    <mergeCell ref="BC85:BD86"/>
    <mergeCell ref="BE85:BF86"/>
    <mergeCell ref="BG85:BH86"/>
    <mergeCell ref="BI85:BJ86"/>
    <mergeCell ref="BK85:BL86"/>
    <mergeCell ref="BM85:BN86"/>
    <mergeCell ref="BO85:BP86"/>
    <mergeCell ref="BQ85:BR86"/>
    <mergeCell ref="BS85:BT86"/>
    <mergeCell ref="BU85:BV86"/>
    <mergeCell ref="BW85:BX86"/>
    <mergeCell ref="BY85:BZ86"/>
    <mergeCell ref="CA85:CB86"/>
    <mergeCell ref="CC85:CD86"/>
    <mergeCell ref="CE85:CF86"/>
    <mergeCell ref="CG85:CH86"/>
    <mergeCell ref="CI85:CJ86"/>
    <mergeCell ref="CK85:CL86"/>
    <mergeCell ref="CM85:CN86"/>
    <mergeCell ref="CO85:CP86"/>
    <mergeCell ref="CQ85:CR86"/>
    <mergeCell ref="CS85:CT86"/>
    <mergeCell ref="CU85:CV86"/>
    <mergeCell ref="CW85:CX86"/>
    <mergeCell ref="CY85:CZ86"/>
    <mergeCell ref="DA85:DB86"/>
    <mergeCell ref="DC85:DD86"/>
    <mergeCell ref="DE85:DF86"/>
    <mergeCell ref="DG85:DH86"/>
    <mergeCell ref="DI85:DJ86"/>
    <mergeCell ref="DK85:DL86"/>
    <mergeCell ref="DM85:DN86"/>
    <mergeCell ref="DO85:DP86"/>
    <mergeCell ref="DQ85:DR86"/>
    <mergeCell ref="DS85:DT86"/>
    <mergeCell ref="DU85:DV86"/>
    <mergeCell ref="DW85:DX86"/>
    <mergeCell ref="DY85:DZ86"/>
    <mergeCell ref="EA85:EB86"/>
    <mergeCell ref="EC85:ED86"/>
    <mergeCell ref="EE85:EF86"/>
    <mergeCell ref="EG85:EH86"/>
    <mergeCell ref="EI85:EJ86"/>
    <mergeCell ref="EK85:EL86"/>
    <mergeCell ref="EM85:EN86"/>
    <mergeCell ref="EO85:EP86"/>
    <mergeCell ref="EQ85:ER86"/>
    <mergeCell ref="ES85:ET86"/>
    <mergeCell ref="EU85:EV86"/>
    <mergeCell ref="EW85:EX86"/>
    <mergeCell ref="EY85:EZ86"/>
    <mergeCell ref="FA85:FB86"/>
    <mergeCell ref="FC85:FD86"/>
    <mergeCell ref="FE85:FF86"/>
    <mergeCell ref="FG85:FH86"/>
    <mergeCell ref="FI85:FJ86"/>
    <mergeCell ref="FK85:FL86"/>
    <mergeCell ref="FM85:FN86"/>
    <mergeCell ref="G88:W91"/>
    <mergeCell ref="AA88:AD91"/>
    <mergeCell ref="AE88:AH91"/>
    <mergeCell ref="AI88:AL91"/>
    <mergeCell ref="AM88:AP91"/>
    <mergeCell ref="AQ88:AT91"/>
    <mergeCell ref="AU88:AX91"/>
    <mergeCell ref="AY88:BB91"/>
    <mergeCell ref="BC88:BF91"/>
    <mergeCell ref="BG88:BJ91"/>
    <mergeCell ref="BK88:BN91"/>
    <mergeCell ref="BO88:BR91"/>
    <mergeCell ref="BS88:BV91"/>
    <mergeCell ref="BW88:BZ91"/>
    <mergeCell ref="CA88:CD91"/>
    <mergeCell ref="CE88:CH91"/>
    <mergeCell ref="CI88:CL91"/>
    <mergeCell ref="CM88:CP91"/>
    <mergeCell ref="CQ88:CT91"/>
    <mergeCell ref="CU88:CX91"/>
    <mergeCell ref="CY88:DB91"/>
    <mergeCell ref="DC88:DF91"/>
    <mergeCell ref="DG88:DJ91"/>
    <mergeCell ref="DK88:DN91"/>
    <mergeCell ref="DO88:DR91"/>
    <mergeCell ref="DS88:DV91"/>
    <mergeCell ref="DW88:DZ91"/>
    <mergeCell ref="EA88:ED91"/>
    <mergeCell ref="EE88:EH91"/>
    <mergeCell ref="EI88:EL91"/>
    <mergeCell ref="EM88:EP91"/>
    <mergeCell ref="EQ88:ET91"/>
    <mergeCell ref="EU88:EX91"/>
    <mergeCell ref="EY88:FB91"/>
    <mergeCell ref="FC88:FF91"/>
    <mergeCell ref="FG88:FJ91"/>
    <mergeCell ref="FK88:FN91"/>
    <mergeCell ref="B93:E96"/>
    <mergeCell ref="G93:W95"/>
    <mergeCell ref="AA93:AB94"/>
    <mergeCell ref="AC93:AD94"/>
    <mergeCell ref="AE93:AF94"/>
    <mergeCell ref="AG93:AH94"/>
    <mergeCell ref="AI93:AJ94"/>
    <mergeCell ref="AK93:AL94"/>
    <mergeCell ref="AM93:AN94"/>
    <mergeCell ref="AO93:AP94"/>
    <mergeCell ref="AQ93:AR94"/>
    <mergeCell ref="AS93:AT94"/>
    <mergeCell ref="AU93:AV94"/>
    <mergeCell ref="AW93:AX94"/>
    <mergeCell ref="AY93:AZ94"/>
    <mergeCell ref="BA93:BB94"/>
    <mergeCell ref="BC93:BD94"/>
    <mergeCell ref="BE93:BF94"/>
    <mergeCell ref="BG93:BH94"/>
    <mergeCell ref="BI93:BJ94"/>
    <mergeCell ref="BK93:BL94"/>
    <mergeCell ref="BM93:BN94"/>
    <mergeCell ref="BO93:BP94"/>
    <mergeCell ref="BQ93:BR94"/>
    <mergeCell ref="BS93:BT94"/>
    <mergeCell ref="BU93:BV94"/>
    <mergeCell ref="BW93:BX94"/>
    <mergeCell ref="BY93:BZ94"/>
    <mergeCell ref="CA93:CB94"/>
    <mergeCell ref="CC93:CD94"/>
    <mergeCell ref="CE93:CF94"/>
    <mergeCell ref="CG93:CH94"/>
    <mergeCell ref="CI93:CJ94"/>
    <mergeCell ref="CK93:CL94"/>
    <mergeCell ref="CM93:CN94"/>
    <mergeCell ref="CO93:CP94"/>
    <mergeCell ref="CQ93:CR94"/>
    <mergeCell ref="CS93:CT94"/>
    <mergeCell ref="CU93:CV94"/>
    <mergeCell ref="CW93:CX94"/>
    <mergeCell ref="CY93:CZ94"/>
    <mergeCell ref="DA93:DB94"/>
    <mergeCell ref="DC93:DD94"/>
    <mergeCell ref="DE93:DF94"/>
    <mergeCell ref="DG93:DH94"/>
    <mergeCell ref="DI93:DJ94"/>
    <mergeCell ref="DK93:DL94"/>
    <mergeCell ref="DM93:DN94"/>
    <mergeCell ref="DO93:DP94"/>
    <mergeCell ref="DQ93:DR94"/>
    <mergeCell ref="DS93:DT94"/>
    <mergeCell ref="DU93:DV94"/>
    <mergeCell ref="DW93:DX94"/>
    <mergeCell ref="DY93:DZ94"/>
    <mergeCell ref="EA93:EB94"/>
    <mergeCell ref="EC93:ED94"/>
    <mergeCell ref="EE93:EF94"/>
    <mergeCell ref="EG93:EH94"/>
    <mergeCell ref="EI93:EJ94"/>
    <mergeCell ref="EK93:EL94"/>
    <mergeCell ref="EM93:EN94"/>
    <mergeCell ref="EO93:EP94"/>
    <mergeCell ref="EQ93:ER94"/>
    <mergeCell ref="ES93:ET94"/>
    <mergeCell ref="EU93:EV94"/>
    <mergeCell ref="EW93:EX94"/>
    <mergeCell ref="EY93:EZ94"/>
    <mergeCell ref="FA93:FB94"/>
    <mergeCell ref="FC93:FD94"/>
    <mergeCell ref="FE93:FF94"/>
    <mergeCell ref="FG93:FH94"/>
    <mergeCell ref="FI93:FJ94"/>
    <mergeCell ref="FK93:FL94"/>
    <mergeCell ref="FM93:FN94"/>
    <mergeCell ref="G96:W99"/>
    <mergeCell ref="AA96:AD99"/>
    <mergeCell ref="AE96:AH99"/>
    <mergeCell ref="AI96:AL99"/>
    <mergeCell ref="AM96:AP99"/>
    <mergeCell ref="AQ96:AT99"/>
    <mergeCell ref="AU96:AX99"/>
    <mergeCell ref="AY96:BB99"/>
    <mergeCell ref="BC96:BF99"/>
    <mergeCell ref="BG96:BJ99"/>
    <mergeCell ref="BK96:BN99"/>
    <mergeCell ref="BO96:BR99"/>
    <mergeCell ref="BS96:BV99"/>
    <mergeCell ref="BW96:BZ99"/>
    <mergeCell ref="CA96:CD99"/>
    <mergeCell ref="CE96:CH99"/>
    <mergeCell ref="CI96:CL99"/>
    <mergeCell ref="CM96:CP99"/>
    <mergeCell ref="CQ96:CT99"/>
    <mergeCell ref="CU96:CX99"/>
    <mergeCell ref="CY96:DB99"/>
    <mergeCell ref="DC96:DF99"/>
    <mergeCell ref="DG96:DJ99"/>
    <mergeCell ref="DK96:DN99"/>
    <mergeCell ref="DO96:DR99"/>
    <mergeCell ref="DS96:DV99"/>
    <mergeCell ref="DW96:DZ99"/>
    <mergeCell ref="EA96:ED99"/>
    <mergeCell ref="EE96:EH99"/>
    <mergeCell ref="EI96:EL99"/>
    <mergeCell ref="EM96:EP99"/>
    <mergeCell ref="EQ96:ET99"/>
    <mergeCell ref="EU96:EX99"/>
    <mergeCell ref="EY96:FB99"/>
    <mergeCell ref="FC96:FF99"/>
    <mergeCell ref="FG96:FJ99"/>
    <mergeCell ref="FK96:FN99"/>
    <mergeCell ref="CJ101:CX103"/>
    <mergeCell ref="DC101:DD102"/>
    <mergeCell ref="DE101:DF102"/>
    <mergeCell ref="DG101:DH102"/>
    <mergeCell ref="DI101:DJ102"/>
    <mergeCell ref="DK101:DL102"/>
    <mergeCell ref="DM101:DN102"/>
    <mergeCell ref="DO101:DP102"/>
    <mergeCell ref="DQ101:DR102"/>
    <mergeCell ref="DS101:DT102"/>
    <mergeCell ref="DU101:DV102"/>
    <mergeCell ref="DW101:DX102"/>
    <mergeCell ref="DY101:DZ102"/>
    <mergeCell ref="EA101:EB102"/>
    <mergeCell ref="EC101:ED102"/>
    <mergeCell ref="EE101:EF102"/>
    <mergeCell ref="EG101:EH102"/>
    <mergeCell ref="EI101:EJ102"/>
    <mergeCell ref="EK101:EL102"/>
    <mergeCell ref="EM101:EN102"/>
    <mergeCell ref="EO101:EP102"/>
    <mergeCell ref="B104:E107"/>
    <mergeCell ref="G104:W107"/>
    <mergeCell ref="AA104:AD107"/>
    <mergeCell ref="AE104:AH107"/>
    <mergeCell ref="AI104:AL107"/>
    <mergeCell ref="AM104:AP107"/>
    <mergeCell ref="AQ104:AT107"/>
    <mergeCell ref="AU104:AX107"/>
    <mergeCell ref="AY104:BB107"/>
    <mergeCell ref="BC104:BF107"/>
    <mergeCell ref="BG104:BJ107"/>
    <mergeCell ref="BK104:BN107"/>
    <mergeCell ref="BO104:BR107"/>
    <mergeCell ref="BS104:BV107"/>
    <mergeCell ref="BW104:BZ107"/>
    <mergeCell ref="CA104:CD107"/>
    <mergeCell ref="CE104:CH107"/>
    <mergeCell ref="CJ104:CX107"/>
    <mergeCell ref="DC104:DF107"/>
    <mergeCell ref="DG104:DJ107"/>
    <mergeCell ref="DK104:DN107"/>
    <mergeCell ref="DO104:DR107"/>
    <mergeCell ref="DS104:DV107"/>
    <mergeCell ref="DW104:DZ107"/>
    <mergeCell ref="EA104:ED107"/>
    <mergeCell ref="EE104:EH107"/>
    <mergeCell ref="EI104:EL107"/>
    <mergeCell ref="EM104:EP107"/>
    <mergeCell ref="EV105:EX107"/>
    <mergeCell ref="B109:E112"/>
    <mergeCell ref="G109:Z111"/>
    <mergeCell ref="AA109:AD112"/>
    <mergeCell ref="AE109:AH112"/>
    <mergeCell ref="AI109:AL112"/>
    <mergeCell ref="AM109:AP112"/>
    <mergeCell ref="AQ109:AT112"/>
    <mergeCell ref="AU109:AX112"/>
    <mergeCell ref="AY109:BB112"/>
    <mergeCell ref="BC109:BF112"/>
    <mergeCell ref="BG109:BJ112"/>
    <mergeCell ref="BK109:BN112"/>
    <mergeCell ref="BO109:BR112"/>
    <mergeCell ref="BS109:BV112"/>
    <mergeCell ref="CE109:CH112"/>
    <mergeCell ref="CJ109:CZ112"/>
    <mergeCell ref="DC109:DF112"/>
    <mergeCell ref="DG109:DJ112"/>
    <mergeCell ref="DK109:DN112"/>
    <mergeCell ref="DO109:DR112"/>
    <mergeCell ref="DS109:DV112"/>
    <mergeCell ref="DW109:DZ112"/>
    <mergeCell ref="EA109:ED112"/>
    <mergeCell ref="EE109:EH112"/>
    <mergeCell ref="EI109:EL112"/>
    <mergeCell ref="EM109:EP112"/>
    <mergeCell ref="EQ109:ET112"/>
    <mergeCell ref="EU109:EX112"/>
    <mergeCell ref="B114:E117"/>
    <mergeCell ref="G114:W116"/>
    <mergeCell ref="AA114:AB115"/>
    <mergeCell ref="AC114:AD115"/>
    <mergeCell ref="AE114:AF115"/>
    <mergeCell ref="AG114:AH115"/>
    <mergeCell ref="AI114:AJ115"/>
    <mergeCell ref="AK114:AL115"/>
    <mergeCell ref="AM114:AN115"/>
    <mergeCell ref="AO114:AP115"/>
    <mergeCell ref="AQ114:AR115"/>
    <mergeCell ref="AS114:AT115"/>
    <mergeCell ref="AU114:AV115"/>
    <mergeCell ref="AW114:AX115"/>
    <mergeCell ref="AY114:AZ115"/>
    <mergeCell ref="BA114:BB115"/>
    <mergeCell ref="BC114:BD115"/>
    <mergeCell ref="BE114:BF115"/>
    <mergeCell ref="BG114:BH115"/>
    <mergeCell ref="BI114:BJ115"/>
    <mergeCell ref="BK114:BL115"/>
    <mergeCell ref="BM114:BN115"/>
    <mergeCell ref="CE114:CH117"/>
    <mergeCell ref="CJ114:CZ117"/>
    <mergeCell ref="DC114:DF117"/>
    <mergeCell ref="DG114:DJ117"/>
    <mergeCell ref="DK114:DN117"/>
    <mergeCell ref="DO114:DR117"/>
    <mergeCell ref="DS114:DV117"/>
    <mergeCell ref="DW114:DZ117"/>
    <mergeCell ref="EA114:ED117"/>
    <mergeCell ref="EE114:EH117"/>
    <mergeCell ref="EI114:EL117"/>
    <mergeCell ref="EM114:EP117"/>
    <mergeCell ref="EQ114:ET117"/>
    <mergeCell ref="EU114:EX117"/>
    <mergeCell ref="G117:W120"/>
    <mergeCell ref="AA117:AD120"/>
    <mergeCell ref="AE117:AH120"/>
    <mergeCell ref="AI117:AL120"/>
    <mergeCell ref="AM117:AP120"/>
    <mergeCell ref="AQ117:AT120"/>
    <mergeCell ref="AU117:AX120"/>
    <mergeCell ref="AY117:BB120"/>
    <mergeCell ref="BC117:BF120"/>
    <mergeCell ref="BG117:BJ120"/>
    <mergeCell ref="BK117:BN120"/>
    <mergeCell ref="DP118:DZ120"/>
    <mergeCell ref="EA118:ED120"/>
    <mergeCell ref="EE118:EH120"/>
    <mergeCell ref="EI118:EL120"/>
    <mergeCell ref="EM118:EP120"/>
    <mergeCell ref="EQ118:ET120"/>
    <mergeCell ref="EU118:EV120"/>
    <mergeCell ref="B122:E125"/>
    <mergeCell ref="G122:W125"/>
    <mergeCell ref="AA122:AB125"/>
    <mergeCell ref="AC122:AD125"/>
    <mergeCell ref="AE122:AF125"/>
    <mergeCell ref="AG122:AH125"/>
    <mergeCell ref="AI122:AJ125"/>
    <mergeCell ref="AK122:AL125"/>
    <mergeCell ref="AM122:AN125"/>
    <mergeCell ref="AO122:AP125"/>
    <mergeCell ref="AQ122:AR125"/>
    <mergeCell ref="AS122:AT125"/>
    <mergeCell ref="AU122:AV125"/>
    <mergeCell ref="AW122:AX125"/>
    <mergeCell ref="AY122:AZ125"/>
    <mergeCell ref="BA122:BB125"/>
    <mergeCell ref="BC122:BD125"/>
    <mergeCell ref="BE122:BF125"/>
    <mergeCell ref="BG122:BH125"/>
    <mergeCell ref="BI122:BJ125"/>
    <mergeCell ref="BK122:BL125"/>
    <mergeCell ref="BM122:BN125"/>
    <mergeCell ref="BO122:BP125"/>
    <mergeCell ref="BQ122:BR125"/>
    <mergeCell ref="BS122:BT125"/>
    <mergeCell ref="BU122:BV125"/>
    <mergeCell ref="BW122:BX125"/>
    <mergeCell ref="BY122:BZ125"/>
    <mergeCell ref="CA122:CB125"/>
    <mergeCell ref="CC122:CD125"/>
    <mergeCell ref="CE122:CF125"/>
    <mergeCell ref="CG122:CH125"/>
    <mergeCell ref="CI122:CJ125"/>
    <mergeCell ref="CK122:CL125"/>
    <mergeCell ref="CM122:CN125"/>
    <mergeCell ref="CO122:CP125"/>
    <mergeCell ref="CQ122:CR125"/>
    <mergeCell ref="CS122:CT125"/>
    <mergeCell ref="CU122:CV125"/>
    <mergeCell ref="CW122:CX125"/>
    <mergeCell ref="CY122:CZ125"/>
    <mergeCell ref="DA122:DB125"/>
    <mergeCell ref="DC122:DD125"/>
    <mergeCell ref="DE122:DF125"/>
    <mergeCell ref="DG122:DH125"/>
    <mergeCell ref="DI122:DJ125"/>
    <mergeCell ref="DK122:DL125"/>
    <mergeCell ref="DM122:DN125"/>
    <mergeCell ref="DO122:DP125"/>
    <mergeCell ref="DQ122:DR125"/>
    <mergeCell ref="DS122:DT125"/>
    <mergeCell ref="DU122:DV125"/>
    <mergeCell ref="DW122:DX125"/>
    <mergeCell ref="DY122:DZ125"/>
    <mergeCell ref="EA122:EB125"/>
    <mergeCell ref="EC122:ED125"/>
    <mergeCell ref="EE122:EF125"/>
    <mergeCell ref="EG122:EH125"/>
    <mergeCell ref="EI122:EJ125"/>
    <mergeCell ref="EK122:EL125"/>
    <mergeCell ref="EM122:EN125"/>
    <mergeCell ref="EO122:EP125"/>
    <mergeCell ref="EQ122:ER125"/>
    <mergeCell ref="ES122:ET125"/>
    <mergeCell ref="EU122:EV125"/>
    <mergeCell ref="EW122:EX125"/>
    <mergeCell ref="B128:FP132"/>
    <mergeCell ref="B133:BD137"/>
    <mergeCell ref="B3:E10"/>
    <mergeCell ref="U3:X10"/>
    <mergeCell ref="EF3:EI10"/>
  </mergeCells>
  <phoneticPr fontId="1"/>
  <pageMargins left="0.78740157480314965" right="0.59055118110236227" top="0.98425196850393681" bottom="0.11811023622047244" header="0.51181102362204722" footer="0.51181102362204722"/>
  <pageSetup paperSize="9" scale="59" fitToWidth="1" fitToHeight="1" orientation="landscape"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物品</vt:lpstr>
    </vt:vector>
  </TitlesOfParts>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今西　暁</dc:creator>
  <cp:lastModifiedBy>internet_admin</cp:lastModifiedBy>
  <cp:lastPrinted>2017-01-25T02:27:29Z</cp:lastPrinted>
  <dcterms:created xsi:type="dcterms:W3CDTF">2005-11-25T00:01:26Z</dcterms:created>
  <dcterms:modified xsi:type="dcterms:W3CDTF">2019-09-25T00:54:17Z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2.1.5.0</vt:lpwstr>
      <vt:lpwstr>3.0.3.0</vt:lpwstr>
    </vt:vector>
  </property>
  <property fmtid="{DCFEDD21-7773-49B2-8022-6FC58DB5260B}" pid="3" name="LastSavedVersion">
    <vt:lpwstr>3.0.3.0</vt:lpwstr>
  </property>
  <property fmtid="{DCFEDD21-7773-49B2-8022-6FC58DB5260B}" pid="4" name="LastSavedDate">
    <vt:filetime>2019-09-25T00:54:17Z</vt:filetime>
  </property>
</Properties>
</file>